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m\Documents\NUIG - hydrogels\"/>
    </mc:Choice>
  </mc:AlternateContent>
  <bookViews>
    <workbookView xWindow="0" yWindow="0" windowWidth="5910" windowHeight="4065" activeTab="4"/>
  </bookViews>
  <sheets>
    <sheet name="Run 2 (fungus)" sheetId="1" r:id="rId1"/>
    <sheet name="Run 3" sheetId="2" r:id="rId2"/>
    <sheet name="Run 4" sheetId="3" r:id="rId3"/>
    <sheet name="Run 5" sheetId="4" r:id="rId4"/>
    <sheet name="Runs Combined" sheetId="5" r:id="rId5"/>
    <sheet name="Sheet6" sheetId="6" r:id="rId6"/>
    <sheet name="Data Listed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72" i="5" l="1"/>
  <c r="T471" i="5"/>
  <c r="T468" i="5"/>
  <c r="V473" i="5"/>
  <c r="V472" i="5"/>
  <c r="V468" i="5"/>
  <c r="R469" i="5"/>
  <c r="R468" i="5"/>
  <c r="AN54" i="5" l="1"/>
  <c r="AM54" i="5"/>
  <c r="AN52" i="5"/>
  <c r="AN51" i="5"/>
  <c r="AK54" i="5"/>
  <c r="AK53" i="5"/>
  <c r="U469" i="5" l="1"/>
  <c r="U468" i="5"/>
  <c r="T469" i="5"/>
  <c r="V469" i="5"/>
  <c r="G300" i="1" l="1"/>
  <c r="G284" i="1"/>
  <c r="G266" i="1"/>
  <c r="G253" i="1"/>
  <c r="G236" i="1"/>
  <c r="G208" i="1"/>
  <c r="G183" i="1"/>
  <c r="G163" i="1"/>
  <c r="G142" i="1"/>
  <c r="G122" i="1"/>
  <c r="G101" i="1"/>
  <c r="G77" i="1"/>
  <c r="G65" i="1"/>
  <c r="G50" i="1"/>
  <c r="G21" i="1"/>
  <c r="G4" i="1"/>
  <c r="C310" i="1"/>
  <c r="C293" i="1"/>
  <c r="C277" i="1"/>
  <c r="C266" i="1"/>
  <c r="C245" i="1"/>
  <c r="C232" i="1"/>
  <c r="C211" i="1"/>
  <c r="C193" i="1"/>
  <c r="C174" i="1"/>
  <c r="C155" i="1"/>
  <c r="C137" i="1"/>
  <c r="C119" i="1"/>
  <c r="C86" i="1"/>
  <c r="C58" i="1"/>
  <c r="C28" i="1"/>
  <c r="C4" i="1"/>
  <c r="G384" i="2"/>
  <c r="G356" i="2"/>
  <c r="G333" i="2"/>
  <c r="G311" i="2"/>
  <c r="G284" i="2"/>
  <c r="G263" i="2"/>
  <c r="G234" i="2"/>
  <c r="G207" i="2"/>
  <c r="G185" i="2"/>
  <c r="G164" i="2"/>
  <c r="G140" i="2"/>
  <c r="G119" i="2"/>
  <c r="G87" i="2"/>
  <c r="G61" i="2"/>
  <c r="G28" i="2"/>
  <c r="G4" i="2"/>
  <c r="C387" i="2"/>
  <c r="C355" i="2"/>
  <c r="C316" i="2"/>
  <c r="C282" i="2"/>
  <c r="C262" i="2"/>
  <c r="C242" i="2"/>
  <c r="C206" i="2"/>
  <c r="C171" i="2"/>
  <c r="C127" i="2"/>
  <c r="C85" i="2"/>
  <c r="C38" i="2"/>
  <c r="C4" i="2"/>
  <c r="G319" i="3"/>
  <c r="G299" i="3"/>
  <c r="G276" i="3"/>
  <c r="G260" i="3"/>
  <c r="G245" i="3"/>
  <c r="G225" i="3"/>
  <c r="G205" i="3"/>
  <c r="G184" i="3"/>
  <c r="G157" i="3"/>
  <c r="G142" i="3"/>
  <c r="G116" i="3"/>
  <c r="G89" i="3"/>
  <c r="G65" i="3"/>
  <c r="G40" i="3"/>
  <c r="G4" i="3"/>
  <c r="C250" i="3"/>
  <c r="C233" i="3"/>
  <c r="C218" i="3"/>
  <c r="C204" i="3"/>
  <c r="C175" i="3"/>
  <c r="C151" i="3"/>
  <c r="C134" i="3"/>
  <c r="C111" i="3"/>
  <c r="C83" i="3"/>
  <c r="C64" i="3"/>
  <c r="C49" i="3"/>
  <c r="C25" i="3"/>
  <c r="C4" i="3"/>
  <c r="G179" i="4"/>
  <c r="G163" i="4"/>
  <c r="G146" i="4"/>
  <c r="G127" i="4"/>
  <c r="G112" i="4"/>
  <c r="G96" i="4"/>
  <c r="G82" i="4"/>
  <c r="G61" i="4"/>
  <c r="G48" i="4"/>
  <c r="G38" i="4"/>
  <c r="G22" i="4"/>
  <c r="G4" i="4"/>
  <c r="C171" i="4"/>
  <c r="C152" i="4"/>
  <c r="C140" i="4"/>
  <c r="C131" i="4"/>
  <c r="C117" i="4"/>
  <c r="C100" i="4"/>
  <c r="C84" i="4"/>
  <c r="C70" i="4"/>
  <c r="C56" i="4"/>
  <c r="C39" i="4"/>
  <c r="C21" i="4"/>
  <c r="C4" i="4"/>
</calcChain>
</file>

<file path=xl/sharedStrings.xml><?xml version="1.0" encoding="utf-8"?>
<sst xmlns="http://schemas.openxmlformats.org/spreadsheetml/2006/main" count="603" uniqueCount="199">
  <si>
    <t>Condition</t>
  </si>
  <si>
    <t>soft compression 1a</t>
  </si>
  <si>
    <t>soft compression 1b</t>
  </si>
  <si>
    <t>Diameter (um)</t>
  </si>
  <si>
    <t>1.54 px/um at 10x mag</t>
  </si>
  <si>
    <t>soft compression 1c</t>
  </si>
  <si>
    <t>soft compression 2a</t>
  </si>
  <si>
    <t>softcompression 2b</t>
  </si>
  <si>
    <t>soft compression 2c</t>
  </si>
  <si>
    <t>soft compression 3a</t>
  </si>
  <si>
    <t>soft compression 3b</t>
  </si>
  <si>
    <t>soft compression 3c</t>
  </si>
  <si>
    <t>soft compression 4a</t>
  </si>
  <si>
    <t>soft compression 4b</t>
  </si>
  <si>
    <t>soft compression 4c</t>
  </si>
  <si>
    <t>soft perfusion 1a</t>
  </si>
  <si>
    <t>soft perfusion 1b</t>
  </si>
  <si>
    <t>soft perfusion 1c</t>
  </si>
  <si>
    <t>soft perfusion 2a</t>
  </si>
  <si>
    <t>soft perfusion 2b</t>
  </si>
  <si>
    <t>soft perfusion 2c</t>
  </si>
  <si>
    <t>soft perfusion 3a</t>
  </si>
  <si>
    <t>soft perfusion 3b</t>
  </si>
  <si>
    <t>soft perfusion 3c</t>
  </si>
  <si>
    <t>soft perfusion 4a</t>
  </si>
  <si>
    <t>soft perfusion 4b</t>
  </si>
  <si>
    <t>soft perfusion 4c</t>
  </si>
  <si>
    <t>soft static 1a</t>
  </si>
  <si>
    <t>soft static 1b</t>
  </si>
  <si>
    <t>soft static 1c</t>
  </si>
  <si>
    <t>soft static 2a</t>
  </si>
  <si>
    <t>soft static 2b</t>
  </si>
  <si>
    <t>soft static 2c</t>
  </si>
  <si>
    <t>soft static 3a</t>
  </si>
  <si>
    <t>soft static 3b</t>
  </si>
  <si>
    <t>soft static 4a</t>
  </si>
  <si>
    <t>soft static 3c</t>
  </si>
  <si>
    <t>soft static 4b</t>
  </si>
  <si>
    <t>soft static 4c</t>
  </si>
  <si>
    <t>stiff Day 0 1a</t>
  </si>
  <si>
    <t>stiff Day 0 1b</t>
  </si>
  <si>
    <t>stiff Day 0 1c</t>
  </si>
  <si>
    <t>stiff Day 0 2a</t>
  </si>
  <si>
    <t>stiff Day 0 2b</t>
  </si>
  <si>
    <t>stiff Day 0 2c</t>
  </si>
  <si>
    <t>stiff Day 0 3a</t>
  </si>
  <si>
    <t>stiff Day 0 3b</t>
  </si>
  <si>
    <t>stiff Day 0 3c</t>
  </si>
  <si>
    <t>stiff Day 0 4a</t>
  </si>
  <si>
    <t>stiff Day 0 4b</t>
  </si>
  <si>
    <t>stiff Day 0 4c</t>
  </si>
  <si>
    <t>stiff compression 1a</t>
  </si>
  <si>
    <t>stiff compression 1b</t>
  </si>
  <si>
    <t>stiff compression 1c</t>
  </si>
  <si>
    <t>stiff compression 2a</t>
  </si>
  <si>
    <t>stiff compression 2b</t>
  </si>
  <si>
    <t>stiff compression 2c</t>
  </si>
  <si>
    <t>stiff compression 3a</t>
  </si>
  <si>
    <t>stiff compression 3b</t>
  </si>
  <si>
    <t>stiff compression 3c</t>
  </si>
  <si>
    <t>stiff compression 4a</t>
  </si>
  <si>
    <t>stiff compression 4b</t>
  </si>
  <si>
    <t>stiff compression 4c</t>
  </si>
  <si>
    <t>stiff perfusion 1a</t>
  </si>
  <si>
    <t>stiff perfusion 1b</t>
  </si>
  <si>
    <t>stiff perfusion 1c</t>
  </si>
  <si>
    <t>stiff perfusion 2a</t>
  </si>
  <si>
    <t>stiff perfusion 2b</t>
  </si>
  <si>
    <t>stiff perfusion 2c</t>
  </si>
  <si>
    <t>stiff perfusion 3a</t>
  </si>
  <si>
    <t>stiff perfusion 3b</t>
  </si>
  <si>
    <t>stiff perfusion 3c</t>
  </si>
  <si>
    <t>stiff perfusion 4a</t>
  </si>
  <si>
    <t>stiff perfusion 4b</t>
  </si>
  <si>
    <t>stiff perfusion 4c</t>
  </si>
  <si>
    <t>stiff static 1a</t>
  </si>
  <si>
    <t>stiff static 1b</t>
  </si>
  <si>
    <t>stiff static 1c</t>
  </si>
  <si>
    <t>stiff static 2a</t>
  </si>
  <si>
    <t>stiff static 2b</t>
  </si>
  <si>
    <t>stiff static 2c</t>
  </si>
  <si>
    <t>stiff static 3a</t>
  </si>
  <si>
    <t>stiff static 3b</t>
  </si>
  <si>
    <t>stiff static 3c</t>
  </si>
  <si>
    <t>stiff static 4a</t>
  </si>
  <si>
    <t>stiff static 4b</t>
  </si>
  <si>
    <t>stiff static 4c</t>
  </si>
  <si>
    <t>soft Day 0 1a</t>
  </si>
  <si>
    <t>soft Day 0 1b</t>
  </si>
  <si>
    <t>soft Day 0 1c</t>
  </si>
  <si>
    <t>soft Day 0 2a</t>
  </si>
  <si>
    <t>soft Day 0 2b</t>
  </si>
  <si>
    <t>soft Day 0 2c</t>
  </si>
  <si>
    <t>soft Day 0 3a</t>
  </si>
  <si>
    <t>soft Day 0 3b</t>
  </si>
  <si>
    <t>soft Day 0 3c</t>
  </si>
  <si>
    <t>soft Day 0 4a</t>
  </si>
  <si>
    <t>soft Day 0 4b</t>
  </si>
  <si>
    <t>soft Day 0 4c</t>
  </si>
  <si>
    <t>soft compression 1d</t>
  </si>
  <si>
    <t>soft compression 1e</t>
  </si>
  <si>
    <t>soft compression 2b</t>
  </si>
  <si>
    <t>soft compression 2d</t>
  </si>
  <si>
    <t>soft compression 2e</t>
  </si>
  <si>
    <t>soft compression 3d</t>
  </si>
  <si>
    <t>soft compression 3e</t>
  </si>
  <si>
    <t>soft compression 4d</t>
  </si>
  <si>
    <t>soft compression 4e</t>
  </si>
  <si>
    <t>soft perfusion 1d</t>
  </si>
  <si>
    <t>soft perfusion 1e</t>
  </si>
  <si>
    <t>soft perfusion 2d</t>
  </si>
  <si>
    <t>soft perfusion 2e</t>
  </si>
  <si>
    <t>soft perfusion 3d</t>
  </si>
  <si>
    <t>soft perfusion 3e</t>
  </si>
  <si>
    <t>soft perfusion 4d</t>
  </si>
  <si>
    <t>soft perfusion 4e</t>
  </si>
  <si>
    <t>stiff Day 0 1d</t>
  </si>
  <si>
    <t>stiff Day 0 1e</t>
  </si>
  <si>
    <t>stiff Day 0 2d</t>
  </si>
  <si>
    <t>stiff Day 0 2e</t>
  </si>
  <si>
    <t>stiff Day 0 3d</t>
  </si>
  <si>
    <t>stiff Day 0 3e</t>
  </si>
  <si>
    <t>stiff Day 0 4d</t>
  </si>
  <si>
    <t>stiff Day 0 4e</t>
  </si>
  <si>
    <t>stiff compression 1d</t>
  </si>
  <si>
    <t>stiff compression 1e</t>
  </si>
  <si>
    <t>stiff compression 2d</t>
  </si>
  <si>
    <t>stiff compression 2e</t>
  </si>
  <si>
    <t>stiff compression 3d</t>
  </si>
  <si>
    <t>stiff compression 3e</t>
  </si>
  <si>
    <t>stiff compression 4d</t>
  </si>
  <si>
    <t>stiff compression 4e</t>
  </si>
  <si>
    <t>stiff perfusion 1d</t>
  </si>
  <si>
    <t>stiff perfusion 1e</t>
  </si>
  <si>
    <t>stiff perfusion 2d</t>
  </si>
  <si>
    <t>stiff perfusion 2e</t>
  </si>
  <si>
    <t>stiff perfusion 3d</t>
  </si>
  <si>
    <t>stiff perfusion 3e</t>
  </si>
  <si>
    <t>stiff perfusion 4d</t>
  </si>
  <si>
    <t>stiff perfusion 4e</t>
  </si>
  <si>
    <t>stiff static 1d</t>
  </si>
  <si>
    <t>stiff static 1e</t>
  </si>
  <si>
    <t>stiff static 2d</t>
  </si>
  <si>
    <t>stiff static 2e</t>
  </si>
  <si>
    <t>stiff static 3d</t>
  </si>
  <si>
    <t>stiff static 3e</t>
  </si>
  <si>
    <t>stiff static 4d</t>
  </si>
  <si>
    <t>stiff static 4e</t>
  </si>
  <si>
    <t>soft Day 0 1d</t>
  </si>
  <si>
    <t>soft Day 0 1e</t>
  </si>
  <si>
    <t>soft Day 0 2d</t>
  </si>
  <si>
    <t>soft Day 0 2e</t>
  </si>
  <si>
    <t>soft Day 0 3d</t>
  </si>
  <si>
    <t>soft Day 0 3e</t>
  </si>
  <si>
    <t>soft Day 0 4d</t>
  </si>
  <si>
    <t>soft Day 0 4e</t>
  </si>
  <si>
    <t>NO STATIC CONDITION</t>
  </si>
  <si>
    <t>NO PERFUSION 4</t>
  </si>
  <si>
    <t>soft static 1d</t>
  </si>
  <si>
    <t>soft static 1e</t>
  </si>
  <si>
    <t>NO STATIC 2</t>
  </si>
  <si>
    <t>soft static 3d</t>
  </si>
  <si>
    <t>soft static 3e</t>
  </si>
  <si>
    <t>soft static 4d</t>
  </si>
  <si>
    <t>soft static 4e</t>
  </si>
  <si>
    <t>soft static 2d</t>
  </si>
  <si>
    <t>soft static 2e</t>
  </si>
  <si>
    <t>NO DAY 0</t>
  </si>
  <si>
    <t>Soft Compression</t>
  </si>
  <si>
    <t>Soft Perfusion</t>
  </si>
  <si>
    <t>Soft Static</t>
  </si>
  <si>
    <t>Soft Day 0</t>
  </si>
  <si>
    <t>Stiff Compression</t>
  </si>
  <si>
    <t>Stiff Perfusion</t>
  </si>
  <si>
    <t>Stiff Static</t>
  </si>
  <si>
    <t>Stiff Day 0</t>
  </si>
  <si>
    <t>Average</t>
  </si>
  <si>
    <t>Run</t>
  </si>
  <si>
    <t>N</t>
  </si>
  <si>
    <t>Bioreactor Expt 2</t>
  </si>
  <si>
    <t>Bioreactor Expt 3</t>
  </si>
  <si>
    <t>Bioreactor Expt 4</t>
  </si>
  <si>
    <t>Bioreactor Expt 5</t>
  </si>
  <si>
    <t>COMBINED</t>
  </si>
  <si>
    <t>2 way ANOVA:</t>
  </si>
  <si>
    <t>without static data points:</t>
  </si>
  <si>
    <t>without perfusion data points:</t>
  </si>
  <si>
    <t>without compression data points:</t>
  </si>
  <si>
    <t>All data points:</t>
  </si>
  <si>
    <t>2 factor ANOVA:</t>
  </si>
  <si>
    <t>Compression vs. Perfusion:</t>
  </si>
  <si>
    <t>soft</t>
  </si>
  <si>
    <t>stiff</t>
  </si>
  <si>
    <t>paired t</t>
  </si>
  <si>
    <t>t test</t>
  </si>
  <si>
    <t>p</t>
  </si>
  <si>
    <t>avg</t>
  </si>
  <si>
    <t>sd</t>
  </si>
  <si>
    <t># spheroids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</si>
</sst>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soft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xVal>
          <c:yVal>
            <c:numRef>
              <c:f>'Runs Combined'!$AM$46:$AM$49</c:f>
              <c:numCache>
                <c:formatCode>General</c:formatCode>
                <c:ptCount val="4"/>
                <c:pt idx="0">
                  <c:v>200</c:v>
                </c:pt>
                <c:pt idx="1">
                  <c:v>312</c:v>
                </c:pt>
                <c:pt idx="2">
                  <c:v>408</c:v>
                </c:pt>
                <c:pt idx="3">
                  <c:v>258</c:v>
                </c:pt>
              </c:numCache>
            </c:numRef>
          </c:yVal>
          <c:smooth val="0"/>
        </c:ser>
        <c:ser>
          <c:idx val="1"/>
          <c:order val="1"/>
          <c:tx>
            <c:v>stiff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Lit>
              <c:formatCode>General</c:formatCode>
              <c:ptCount val="4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</c:numLit>
          </c:xVal>
          <c:yVal>
            <c:numRef>
              <c:f>'Runs Combined'!$AN$46:$AN$49</c:f>
              <c:numCache>
                <c:formatCode>General</c:formatCode>
                <c:ptCount val="4"/>
                <c:pt idx="0">
                  <c:v>336</c:v>
                </c:pt>
                <c:pt idx="1">
                  <c:v>329</c:v>
                </c:pt>
                <c:pt idx="2">
                  <c:v>357</c:v>
                </c:pt>
                <c:pt idx="3">
                  <c:v>229</c:v>
                </c:pt>
              </c:numCache>
            </c:numRef>
          </c:yVal>
          <c:smooth val="0"/>
        </c:ser>
        <c:ser>
          <c:idx val="2"/>
          <c:order val="2"/>
          <c:tx>
            <c:v>soft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0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'Runs Combined'!$AM$54</c:f>
              <c:numCache>
                <c:formatCode>General</c:formatCode>
                <c:ptCount val="1"/>
                <c:pt idx="0">
                  <c:v>294.5</c:v>
                </c:pt>
              </c:numCache>
            </c:numRef>
          </c:yVal>
          <c:smooth val="0"/>
        </c:ser>
        <c:ser>
          <c:idx val="3"/>
          <c:order val="3"/>
          <c:tx>
            <c:v>stiff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0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Ref>
              <c:f>'Runs Combined'!$AN$54</c:f>
              <c:numCache>
                <c:formatCode>General</c:formatCode>
                <c:ptCount val="1"/>
                <c:pt idx="0">
                  <c:v>312.75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051008"/>
        <c:axId val="1113047200"/>
      </c:scatterChart>
      <c:valAx>
        <c:axId val="1113051008"/>
        <c:scaling>
          <c:orientation val="minMax"/>
          <c:max val="5"/>
          <c:min val="0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>
                    <a:alpha val="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047200"/>
        <c:crosses val="autoZero"/>
        <c:crossBetween val="midCat"/>
      </c:valAx>
      <c:valAx>
        <c:axId val="1113047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Spheroids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(number)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3051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png"/><Relationship Id="rId1" Type="http://schemas.openxmlformats.org/officeDocument/2006/relationships/image" Target="../media/image6.emf"/><Relationship Id="rId5" Type="http://schemas.openxmlformats.org/officeDocument/2006/relationships/image" Target="../media/image10.png"/><Relationship Id="rId4" Type="http://schemas.openxmlformats.org/officeDocument/2006/relationships/image" Target="../media/image9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2" Type="http://schemas.openxmlformats.org/officeDocument/2006/relationships/image" Target="../media/image12.png"/><Relationship Id="rId1" Type="http://schemas.openxmlformats.org/officeDocument/2006/relationships/image" Target="../media/image11.emf"/><Relationship Id="rId5" Type="http://schemas.openxmlformats.org/officeDocument/2006/relationships/image" Target="../media/image15.png"/><Relationship Id="rId4" Type="http://schemas.openxmlformats.org/officeDocument/2006/relationships/image" Target="../media/image1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png"/><Relationship Id="rId1" Type="http://schemas.openxmlformats.org/officeDocument/2006/relationships/image" Target="../media/image16.emf"/><Relationship Id="rId5" Type="http://schemas.openxmlformats.org/officeDocument/2006/relationships/image" Target="../media/image20.png"/><Relationship Id="rId4" Type="http://schemas.openxmlformats.org/officeDocument/2006/relationships/image" Target="../media/image19.e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emf"/><Relationship Id="rId3" Type="http://schemas.openxmlformats.org/officeDocument/2006/relationships/image" Target="../media/image23.png"/><Relationship Id="rId7" Type="http://schemas.openxmlformats.org/officeDocument/2006/relationships/image" Target="../media/image27.emf"/><Relationship Id="rId2" Type="http://schemas.openxmlformats.org/officeDocument/2006/relationships/image" Target="../media/image22.png"/><Relationship Id="rId1" Type="http://schemas.openxmlformats.org/officeDocument/2006/relationships/image" Target="../media/image21.emf"/><Relationship Id="rId6" Type="http://schemas.openxmlformats.org/officeDocument/2006/relationships/image" Target="../media/image26.png"/><Relationship Id="rId11" Type="http://schemas.openxmlformats.org/officeDocument/2006/relationships/chart" Target="../charts/chart1.xml"/><Relationship Id="rId5" Type="http://schemas.openxmlformats.org/officeDocument/2006/relationships/image" Target="../media/image25.png"/><Relationship Id="rId10" Type="http://schemas.openxmlformats.org/officeDocument/2006/relationships/image" Target="../media/image30.png"/><Relationship Id="rId4" Type="http://schemas.openxmlformats.org/officeDocument/2006/relationships/image" Target="../media/image24.png"/><Relationship Id="rId9" Type="http://schemas.openxmlformats.org/officeDocument/2006/relationships/image" Target="../media/image29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png"/><Relationship Id="rId3" Type="http://schemas.openxmlformats.org/officeDocument/2006/relationships/image" Target="../media/image6.emf"/><Relationship Id="rId7" Type="http://schemas.openxmlformats.org/officeDocument/2006/relationships/image" Target="../media/image16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12.png"/><Relationship Id="rId5" Type="http://schemas.openxmlformats.org/officeDocument/2006/relationships/image" Target="../media/image11.emf"/><Relationship Id="rId10" Type="http://schemas.openxmlformats.org/officeDocument/2006/relationships/image" Target="../media/image22.png"/><Relationship Id="rId4" Type="http://schemas.openxmlformats.org/officeDocument/2006/relationships/image" Target="../media/image7.png"/><Relationship Id="rId9" Type="http://schemas.openxmlformats.org/officeDocument/2006/relationships/image" Target="../media/image2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28</xdr:row>
      <xdr:rowOff>0</xdr:rowOff>
    </xdr:from>
    <xdr:to>
      <xdr:col>13</xdr:col>
      <xdr:colOff>790023</xdr:colOff>
      <xdr:row>40</xdr:row>
      <xdr:rowOff>37809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5700" y="5334000"/>
          <a:ext cx="4419048" cy="2323809"/>
        </a:xfrm>
        <a:prstGeom prst="rect">
          <a:avLst/>
        </a:prstGeom>
      </xdr:spPr>
    </xdr:pic>
    <xdr:clientData/>
  </xdr:twoCellAnchor>
  <xdr:twoCellAnchor editAs="oneCell">
    <xdr:from>
      <xdr:col>8</xdr:col>
      <xdr:colOff>342900</xdr:colOff>
      <xdr:row>8</xdr:row>
      <xdr:rowOff>76200</xdr:rowOff>
    </xdr:from>
    <xdr:to>
      <xdr:col>14</xdr:col>
      <xdr:colOff>466725</xdr:colOff>
      <xdr:row>27</xdr:row>
      <xdr:rowOff>114300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160020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514350</xdr:colOff>
      <xdr:row>9</xdr:row>
      <xdr:rowOff>152400</xdr:rowOff>
    </xdr:from>
    <xdr:to>
      <xdr:col>23</xdr:col>
      <xdr:colOff>95250</xdr:colOff>
      <xdr:row>29</xdr:row>
      <xdr:rowOff>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3025" y="186690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114300</xdr:colOff>
      <xdr:row>9</xdr:row>
      <xdr:rowOff>152400</xdr:rowOff>
    </xdr:from>
    <xdr:to>
      <xdr:col>32</xdr:col>
      <xdr:colOff>114300</xdr:colOff>
      <xdr:row>29</xdr:row>
      <xdr:rowOff>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78475" y="186690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581025</xdr:colOff>
      <xdr:row>27</xdr:row>
      <xdr:rowOff>180975</xdr:rowOff>
    </xdr:from>
    <xdr:to>
      <xdr:col>21</xdr:col>
      <xdr:colOff>285201</xdr:colOff>
      <xdr:row>40</xdr:row>
      <xdr:rowOff>56856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39700" y="5324475"/>
          <a:ext cx="4390476" cy="2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-1</xdr:colOff>
      <xdr:row>7</xdr:row>
      <xdr:rowOff>145676</xdr:rowOff>
    </xdr:from>
    <xdr:to>
      <xdr:col>14</xdr:col>
      <xdr:colOff>322730</xdr:colOff>
      <xdr:row>26</xdr:row>
      <xdr:rowOff>183776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3323" y="1479176"/>
          <a:ext cx="5477436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593911</xdr:colOff>
      <xdr:row>27</xdr:row>
      <xdr:rowOff>112059</xdr:rowOff>
    </xdr:from>
    <xdr:to>
      <xdr:col>13</xdr:col>
      <xdr:colOff>559177</xdr:colOff>
      <xdr:row>39</xdr:row>
      <xdr:rowOff>92726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82117" y="5255559"/>
          <a:ext cx="4447619" cy="2266667"/>
        </a:xfrm>
        <a:prstGeom prst="rect">
          <a:avLst/>
        </a:prstGeom>
      </xdr:spPr>
    </xdr:pic>
    <xdr:clientData/>
  </xdr:twoCellAnchor>
  <xdr:twoCellAnchor editAs="oneCell">
    <xdr:from>
      <xdr:col>22</xdr:col>
      <xdr:colOff>582706</xdr:colOff>
      <xdr:row>9</xdr:row>
      <xdr:rowOff>179294</xdr:rowOff>
    </xdr:from>
    <xdr:to>
      <xdr:col>31</xdr:col>
      <xdr:colOff>582706</xdr:colOff>
      <xdr:row>29</xdr:row>
      <xdr:rowOff>26894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56088" y="1893794"/>
          <a:ext cx="5446059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582705</xdr:colOff>
      <xdr:row>9</xdr:row>
      <xdr:rowOff>134470</xdr:rowOff>
    </xdr:from>
    <xdr:to>
      <xdr:col>22</xdr:col>
      <xdr:colOff>434788</xdr:colOff>
      <xdr:row>28</xdr:row>
      <xdr:rowOff>172570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0734" y="1848970"/>
          <a:ext cx="5477436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728383</xdr:colOff>
      <xdr:row>29</xdr:row>
      <xdr:rowOff>11205</xdr:rowOff>
    </xdr:from>
    <xdr:to>
      <xdr:col>21</xdr:col>
      <xdr:colOff>270052</xdr:colOff>
      <xdr:row>40</xdr:row>
      <xdr:rowOff>96657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76412" y="5535705"/>
          <a:ext cx="4561905" cy="2180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11206</xdr:colOff>
      <xdr:row>8</xdr:row>
      <xdr:rowOff>22411</xdr:rowOff>
    </xdr:from>
    <xdr:to>
      <xdr:col>15</xdr:col>
      <xdr:colOff>101412</xdr:colOff>
      <xdr:row>27</xdr:row>
      <xdr:rowOff>60511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0706" y="1546411"/>
          <a:ext cx="546903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28</xdr:row>
      <xdr:rowOff>0</xdr:rowOff>
    </xdr:from>
    <xdr:to>
      <xdr:col>13</xdr:col>
      <xdr:colOff>936837</xdr:colOff>
      <xdr:row>40</xdr:row>
      <xdr:rowOff>56857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9500" y="5334000"/>
          <a:ext cx="4276190" cy="234285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9</xdr:row>
      <xdr:rowOff>0</xdr:rowOff>
    </xdr:from>
    <xdr:to>
      <xdr:col>33</xdr:col>
      <xdr:colOff>0</xdr:colOff>
      <xdr:row>28</xdr:row>
      <xdr:rowOff>38100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30875" y="171450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112058</xdr:colOff>
      <xdr:row>9</xdr:row>
      <xdr:rowOff>0</xdr:rowOff>
    </xdr:from>
    <xdr:to>
      <xdr:col>24</xdr:col>
      <xdr:colOff>1681</xdr:colOff>
      <xdr:row>28</xdr:row>
      <xdr:rowOff>38100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0382" y="1714500"/>
          <a:ext cx="5458946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123265</xdr:colOff>
      <xdr:row>28</xdr:row>
      <xdr:rowOff>123265</xdr:rowOff>
    </xdr:from>
    <xdr:to>
      <xdr:col>22</xdr:col>
      <xdr:colOff>11796</xdr:colOff>
      <xdr:row>40</xdr:row>
      <xdr:rowOff>94408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31589" y="5457265"/>
          <a:ext cx="4247619" cy="22571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7</xdr:row>
      <xdr:rowOff>134470</xdr:rowOff>
    </xdr:from>
    <xdr:to>
      <xdr:col>15</xdr:col>
      <xdr:colOff>104775</xdr:colOff>
      <xdr:row>26</xdr:row>
      <xdr:rowOff>172570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7147" y="1467970"/>
          <a:ext cx="5483599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27</xdr:row>
      <xdr:rowOff>0</xdr:rowOff>
    </xdr:from>
    <xdr:to>
      <xdr:col>13</xdr:col>
      <xdr:colOff>936837</xdr:colOff>
      <xdr:row>37</xdr:row>
      <xdr:rowOff>171190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57147" y="5143500"/>
          <a:ext cx="4276190" cy="2076190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10</xdr:row>
      <xdr:rowOff>0</xdr:rowOff>
    </xdr:from>
    <xdr:to>
      <xdr:col>33</xdr:col>
      <xdr:colOff>0</xdr:colOff>
      <xdr:row>29</xdr:row>
      <xdr:rowOff>38100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64125" y="190500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89648</xdr:colOff>
      <xdr:row>10</xdr:row>
      <xdr:rowOff>0</xdr:rowOff>
    </xdr:from>
    <xdr:to>
      <xdr:col>23</xdr:col>
      <xdr:colOff>594473</xdr:colOff>
      <xdr:row>29</xdr:row>
      <xdr:rowOff>38100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5619" y="1905000"/>
          <a:ext cx="546903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134470</xdr:colOff>
      <xdr:row>29</xdr:row>
      <xdr:rowOff>56029</xdr:rowOff>
    </xdr:from>
    <xdr:to>
      <xdr:col>22</xdr:col>
      <xdr:colOff>232525</xdr:colOff>
      <xdr:row>40</xdr:row>
      <xdr:rowOff>55767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270441" y="5580529"/>
          <a:ext cx="4457143" cy="20952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</xdr:row>
      <xdr:rowOff>0</xdr:rowOff>
    </xdr:from>
    <xdr:to>
      <xdr:col>6</xdr:col>
      <xdr:colOff>733425</xdr:colOff>
      <xdr:row>39</xdr:row>
      <xdr:rowOff>38100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29050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13</xdr:col>
      <xdr:colOff>304257</xdr:colOff>
      <xdr:row>33</xdr:row>
      <xdr:rowOff>114000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86500" y="4019550"/>
          <a:ext cx="4342857" cy="24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5</xdr:col>
      <xdr:colOff>1066213</xdr:colOff>
      <xdr:row>50</xdr:row>
      <xdr:rowOff>66476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8020050"/>
          <a:ext cx="4695238" cy="15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53</xdr:row>
      <xdr:rowOff>9525</xdr:rowOff>
    </xdr:from>
    <xdr:to>
      <xdr:col>5</xdr:col>
      <xdr:colOff>970975</xdr:colOff>
      <xdr:row>61</xdr:row>
      <xdr:rowOff>142668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10125075"/>
          <a:ext cx="4600000" cy="16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5</xdr:col>
      <xdr:colOff>1037642</xdr:colOff>
      <xdr:row>72</xdr:row>
      <xdr:rowOff>9333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" y="12211050"/>
          <a:ext cx="4666667" cy="153333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5</xdr:col>
      <xdr:colOff>1056689</xdr:colOff>
      <xdr:row>82</xdr:row>
      <xdr:rowOff>190310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" y="14306550"/>
          <a:ext cx="4685714" cy="1523810"/>
        </a:xfrm>
        <a:prstGeom prst="rect">
          <a:avLst/>
        </a:prstGeom>
      </xdr:spPr>
    </xdr:pic>
    <xdr:clientData/>
  </xdr:twoCellAnchor>
  <xdr:twoCellAnchor editAs="oneCell">
    <xdr:from>
      <xdr:col>25</xdr:col>
      <xdr:colOff>533400</xdr:colOff>
      <xdr:row>2</xdr:row>
      <xdr:rowOff>66675</xdr:rowOff>
    </xdr:from>
    <xdr:to>
      <xdr:col>34</xdr:col>
      <xdr:colOff>533400</xdr:colOff>
      <xdr:row>21</xdr:row>
      <xdr:rowOff>85725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8175" y="447675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523875</xdr:colOff>
      <xdr:row>21</xdr:row>
      <xdr:rowOff>123825</xdr:rowOff>
    </xdr:from>
    <xdr:to>
      <xdr:col>34</xdr:col>
      <xdr:colOff>523875</xdr:colOff>
      <xdr:row>40</xdr:row>
      <xdr:rowOff>161925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78650" y="4143375"/>
          <a:ext cx="548640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542925</xdr:colOff>
      <xdr:row>40</xdr:row>
      <xdr:rowOff>180975</xdr:rowOff>
    </xdr:from>
    <xdr:to>
      <xdr:col>33</xdr:col>
      <xdr:colOff>189934</xdr:colOff>
      <xdr:row>53</xdr:row>
      <xdr:rowOff>47332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697700" y="7820025"/>
          <a:ext cx="4523809" cy="2342857"/>
        </a:xfrm>
        <a:prstGeom prst="rect">
          <a:avLst/>
        </a:prstGeom>
      </xdr:spPr>
    </xdr:pic>
    <xdr:clientData/>
  </xdr:twoCellAnchor>
  <xdr:twoCellAnchor editAs="oneCell">
    <xdr:from>
      <xdr:col>36</xdr:col>
      <xdr:colOff>0</xdr:colOff>
      <xdr:row>4</xdr:row>
      <xdr:rowOff>0</xdr:rowOff>
    </xdr:from>
    <xdr:to>
      <xdr:col>44</xdr:col>
      <xdr:colOff>18438</xdr:colOff>
      <xdr:row>12</xdr:row>
      <xdr:rowOff>114095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5860375" y="762000"/>
          <a:ext cx="4895238" cy="1638095"/>
        </a:xfrm>
        <a:prstGeom prst="rect">
          <a:avLst/>
        </a:prstGeom>
      </xdr:spPr>
    </xdr:pic>
    <xdr:clientData/>
  </xdr:twoCellAnchor>
  <xdr:twoCellAnchor>
    <xdr:from>
      <xdr:col>35</xdr:col>
      <xdr:colOff>600075</xdr:colOff>
      <xdr:row>25</xdr:row>
      <xdr:rowOff>80962</xdr:rowOff>
    </xdr:from>
    <xdr:to>
      <xdr:col>43</xdr:col>
      <xdr:colOff>295275</xdr:colOff>
      <xdr:row>39</xdr:row>
      <xdr:rowOff>157162</xdr:rowOff>
    </xdr:to>
    <xdr:grpSp>
      <xdr:nvGrpSpPr>
        <xdr:cNvPr id="21" name="Group 20"/>
        <xdr:cNvGrpSpPr/>
      </xdr:nvGrpSpPr>
      <xdr:grpSpPr>
        <a:xfrm>
          <a:off x="25850850" y="4862512"/>
          <a:ext cx="4572000" cy="2743200"/>
          <a:chOff x="25850850" y="4862512"/>
          <a:chExt cx="4572000" cy="2743200"/>
        </a:xfrm>
      </xdr:grpSpPr>
      <xdr:graphicFrame macro="">
        <xdr:nvGraphicFramePr>
          <xdr:cNvPr id="12" name="Chart 11"/>
          <xdr:cNvGraphicFramePr/>
        </xdr:nvGraphicFramePr>
        <xdr:xfrm>
          <a:off x="25850850" y="48625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cxnSp macro="">
        <xdr:nvCxnSpPr>
          <xdr:cNvPr id="14" name="Straight Connector 13"/>
          <xdr:cNvCxnSpPr/>
        </xdr:nvCxnSpPr>
        <xdr:spPr>
          <a:xfrm>
            <a:off x="26984325" y="5219700"/>
            <a:ext cx="723900" cy="219075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Connector 14"/>
          <xdr:cNvCxnSpPr/>
        </xdr:nvCxnSpPr>
        <xdr:spPr>
          <a:xfrm flipV="1">
            <a:off x="26993850" y="5629275"/>
            <a:ext cx="723900" cy="76200"/>
          </a:xfrm>
          <a:prstGeom prst="lin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/>
          <xdr:cNvCxnSpPr/>
        </xdr:nvCxnSpPr>
        <xdr:spPr>
          <a:xfrm>
            <a:off x="27003375" y="5981700"/>
            <a:ext cx="685800" cy="123825"/>
          </a:xfrm>
          <a:prstGeom prst="line">
            <a:avLst/>
          </a:prstGeom>
          <a:ln>
            <a:solidFill>
              <a:srgbClr val="FFC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V="1">
            <a:off x="27003375" y="5581650"/>
            <a:ext cx="685800" cy="695325"/>
          </a:xfrm>
          <a:prstGeom prst="line">
            <a:avLst/>
          </a:prstGeom>
          <a:ln>
            <a:solidFill>
              <a:schemeClr val="accent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0.19375</cdr:x>
      <cdr:y>0.90451</cdr:y>
    </cdr:from>
    <cdr:to>
      <cdr:x>0.33542</cdr:x>
      <cdr:y>0.97743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5825" y="2481263"/>
          <a:ext cx="6477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>
              <a:latin typeface="Arial" panose="020B0604020202020204" pitchFamily="34" charset="0"/>
              <a:cs typeface="Arial" panose="020B0604020202020204" pitchFamily="34" charset="0"/>
            </a:rPr>
            <a:t>Soft</a:t>
          </a:r>
        </a:p>
      </cdr:txBody>
    </cdr:sp>
  </cdr:relSizeAnchor>
  <cdr:relSizeAnchor xmlns:cdr="http://schemas.openxmlformats.org/drawingml/2006/chartDrawing">
    <cdr:from>
      <cdr:x>0.37986</cdr:x>
      <cdr:y>0.90394</cdr:y>
    </cdr:from>
    <cdr:to>
      <cdr:x>0.52153</cdr:x>
      <cdr:y>0.97685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736725" y="2479675"/>
          <a:ext cx="6477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50">
              <a:latin typeface="Arial" panose="020B0604020202020204" pitchFamily="34" charset="0"/>
              <a:cs typeface="Arial" panose="020B0604020202020204" pitchFamily="34" charset="0"/>
            </a:rPr>
            <a:t>Stiff</a:t>
          </a:r>
        </a:p>
      </cdr:txBody>
    </cdr:sp>
  </cdr:relSizeAnchor>
  <cdr:relSizeAnchor xmlns:cdr="http://schemas.openxmlformats.org/drawingml/2006/chartDrawing">
    <cdr:from>
      <cdr:x>0.56111</cdr:x>
      <cdr:y>0.04977</cdr:y>
    </cdr:from>
    <cdr:to>
      <cdr:x>0.94792</cdr:x>
      <cdr:y>0.20313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565400" y="136526"/>
          <a:ext cx="1768475" cy="420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50">
              <a:latin typeface="Arial" panose="020B0604020202020204" pitchFamily="34" charset="0"/>
              <a:cs typeface="Arial" panose="020B0604020202020204" pitchFamily="34" charset="0"/>
            </a:rPr>
            <a:t>paired</a:t>
          </a:r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 t-test p = 0.69</a:t>
          </a:r>
        </a:p>
        <a:p xmlns:a="http://schemas.openxmlformats.org/drawingml/2006/main">
          <a:r>
            <a:rPr lang="en-US" sz="1050" baseline="0">
              <a:latin typeface="Arial" panose="020B0604020202020204" pitchFamily="34" charset="0"/>
              <a:cs typeface="Arial" panose="020B0604020202020204" pitchFamily="34" charset="0"/>
            </a:rPr>
            <a:t>Student's t-test p = 0.74</a:t>
          </a:r>
          <a:endParaRPr lang="en-US" sz="105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18</xdr:row>
      <xdr:rowOff>0</xdr:rowOff>
    </xdr:from>
    <xdr:to>
      <xdr:col>7</xdr:col>
      <xdr:colOff>208998</xdr:colOff>
      <xdr:row>30</xdr:row>
      <xdr:rowOff>37809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429000"/>
          <a:ext cx="4419048" cy="2323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171450</xdr:rowOff>
    </xdr:from>
    <xdr:to>
      <xdr:col>7</xdr:col>
      <xdr:colOff>367842</xdr:colOff>
      <xdr:row>18</xdr:row>
      <xdr:rowOff>22978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"/>
          <a:ext cx="4635042" cy="3090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11206</xdr:colOff>
      <xdr:row>1</xdr:row>
      <xdr:rowOff>180975</xdr:rowOff>
    </xdr:from>
    <xdr:to>
      <xdr:col>15</xdr:col>
      <xdr:colOff>371475</xdr:colOff>
      <xdr:row>18</xdr:row>
      <xdr:rowOff>32503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8006" y="371475"/>
          <a:ext cx="4627469" cy="3090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600075</xdr:colOff>
      <xdr:row>18</xdr:row>
      <xdr:rowOff>23533</xdr:rowOff>
    </xdr:from>
    <xdr:to>
      <xdr:col>15</xdr:col>
      <xdr:colOff>170894</xdr:colOff>
      <xdr:row>30</xdr:row>
      <xdr:rowOff>4200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67275" y="3452533"/>
          <a:ext cx="4447619" cy="2266667"/>
        </a:xfrm>
        <a:prstGeom prst="rect">
          <a:avLst/>
        </a:prstGeom>
      </xdr:spPr>
    </xdr:pic>
    <xdr:clientData/>
  </xdr:twoCellAnchor>
  <xdr:twoCellAnchor editAs="oneCell">
    <xdr:from>
      <xdr:col>16</xdr:col>
      <xdr:colOff>1681</xdr:colOff>
      <xdr:row>2</xdr:row>
      <xdr:rowOff>9525</xdr:rowOff>
    </xdr:from>
    <xdr:to>
      <xdr:col>23</xdr:col>
      <xdr:colOff>295275</xdr:colOff>
      <xdr:row>18</xdr:row>
      <xdr:rowOff>11711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5281" y="390525"/>
          <a:ext cx="4560794" cy="3050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581025</xdr:colOff>
      <xdr:row>17</xdr:row>
      <xdr:rowOff>187139</xdr:rowOff>
    </xdr:from>
    <xdr:to>
      <xdr:col>22</xdr:col>
      <xdr:colOff>590015</xdr:colOff>
      <xdr:row>30</xdr:row>
      <xdr:rowOff>53496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25025" y="3425639"/>
          <a:ext cx="4276190" cy="2342857"/>
        </a:xfrm>
        <a:prstGeom prst="rect">
          <a:avLst/>
        </a:prstGeom>
      </xdr:spPr>
    </xdr:pic>
    <xdr:clientData/>
  </xdr:twoCellAnchor>
  <xdr:twoCellAnchor editAs="oneCell">
    <xdr:from>
      <xdr:col>24</xdr:col>
      <xdr:colOff>9526</xdr:colOff>
      <xdr:row>2</xdr:row>
      <xdr:rowOff>9525</xdr:rowOff>
    </xdr:from>
    <xdr:to>
      <xdr:col>31</xdr:col>
      <xdr:colOff>315270</xdr:colOff>
      <xdr:row>18</xdr:row>
      <xdr:rowOff>11712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9926" y="390525"/>
          <a:ext cx="4572944" cy="3050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9525</xdr:colOff>
      <xdr:row>18</xdr:row>
      <xdr:rowOff>8405</xdr:rowOff>
    </xdr:from>
    <xdr:to>
      <xdr:col>31</xdr:col>
      <xdr:colOff>18515</xdr:colOff>
      <xdr:row>28</xdr:row>
      <xdr:rowOff>179595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639925" y="3437405"/>
          <a:ext cx="4276190" cy="2076190"/>
        </a:xfrm>
        <a:prstGeom prst="rect">
          <a:avLst/>
        </a:prstGeom>
      </xdr:spPr>
    </xdr:pic>
    <xdr:clientData/>
  </xdr:twoCellAnchor>
  <xdr:twoCellAnchor editAs="oneCell">
    <xdr:from>
      <xdr:col>32</xdr:col>
      <xdr:colOff>9525</xdr:colOff>
      <xdr:row>2</xdr:row>
      <xdr:rowOff>0</xdr:rowOff>
    </xdr:from>
    <xdr:to>
      <xdr:col>39</xdr:col>
      <xdr:colOff>352425</xdr:colOff>
      <xdr:row>18</xdr:row>
      <xdr:rowOff>25400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16725" y="381000"/>
          <a:ext cx="4610100" cy="307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19051</xdr:colOff>
      <xdr:row>18</xdr:row>
      <xdr:rowOff>38100</xdr:rowOff>
    </xdr:from>
    <xdr:to>
      <xdr:col>38</xdr:col>
      <xdr:colOff>400051</xdr:colOff>
      <xdr:row>29</xdr:row>
      <xdr:rowOff>174458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526251" y="3467100"/>
          <a:ext cx="4038600" cy="22318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6"/>
  <sheetViews>
    <sheetView topLeftCell="J1" zoomScaleNormal="100" workbookViewId="0">
      <selection activeCell="W33" sqref="W33"/>
    </sheetView>
  </sheetViews>
  <sheetFormatPr defaultRowHeight="15" x14ac:dyDescent="0.25"/>
  <cols>
    <col min="1" max="1" width="19" bestFit="1" customWidth="1"/>
    <col min="2" max="2" width="14.28515625" customWidth="1"/>
    <col min="3" max="3" width="9.140625" style="5"/>
    <col min="4" max="4" width="9.140625" style="1"/>
    <col min="5" max="5" width="19" bestFit="1" customWidth="1"/>
    <col min="6" max="6" width="14.5703125" customWidth="1"/>
    <col min="7" max="7" width="9.140625" style="5"/>
    <col min="10" max="10" width="16.7109375" bestFit="1" customWidth="1"/>
    <col min="11" max="11" width="13.7109375" bestFit="1" customWidth="1"/>
    <col min="12" max="13" width="12" bestFit="1" customWidth="1"/>
    <col min="14" max="14" width="16.85546875" bestFit="1" customWidth="1"/>
    <col min="15" max="15" width="13.85546875" bestFit="1" customWidth="1"/>
    <col min="16" max="16" width="10" bestFit="1" customWidth="1"/>
    <col min="17" max="17" width="9.85546875" bestFit="1" customWidth="1"/>
  </cols>
  <sheetData>
    <row r="1" spans="1:17" x14ac:dyDescent="0.25">
      <c r="A1" t="s">
        <v>4</v>
      </c>
    </row>
    <row r="3" spans="1:17" x14ac:dyDescent="0.25">
      <c r="A3" s="2" t="s">
        <v>0</v>
      </c>
      <c r="B3" s="2" t="s">
        <v>3</v>
      </c>
      <c r="C3" s="6" t="s">
        <v>176</v>
      </c>
      <c r="D3" s="3"/>
      <c r="E3" s="2" t="s">
        <v>0</v>
      </c>
      <c r="F3" s="2" t="s">
        <v>3</v>
      </c>
      <c r="G3" s="5" t="s">
        <v>176</v>
      </c>
      <c r="J3" s="4" t="s">
        <v>168</v>
      </c>
      <c r="K3" s="4" t="s">
        <v>169</v>
      </c>
      <c r="L3" s="4" t="s">
        <v>170</v>
      </c>
      <c r="M3" s="4" t="s">
        <v>171</v>
      </c>
      <c r="N3" s="4" t="s">
        <v>172</v>
      </c>
      <c r="O3" s="4" t="s">
        <v>173</v>
      </c>
      <c r="P3" s="4" t="s">
        <v>174</v>
      </c>
      <c r="Q3" s="4" t="s">
        <v>175</v>
      </c>
    </row>
    <row r="4" spans="1:17" x14ac:dyDescent="0.25">
      <c r="A4" t="s">
        <v>1</v>
      </c>
      <c r="B4">
        <v>28.513999999999999</v>
      </c>
      <c r="C4" s="14">
        <f>AVERAGE(B4:B27)</f>
        <v>24.712291666666673</v>
      </c>
      <c r="E4" t="s">
        <v>51</v>
      </c>
      <c r="F4">
        <v>11.689</v>
      </c>
      <c r="G4" s="12">
        <f>AVERAGE(F4:F20)</f>
        <v>20.785</v>
      </c>
      <c r="J4">
        <v>24.712291666666673</v>
      </c>
      <c r="K4">
        <v>18.675277777777772</v>
      </c>
      <c r="L4">
        <v>47.287388888888891</v>
      </c>
      <c r="M4">
        <v>18.089181818181821</v>
      </c>
      <c r="N4">
        <v>20.785</v>
      </c>
      <c r="O4">
        <v>37.821125000000002</v>
      </c>
      <c r="P4">
        <v>41.0246</v>
      </c>
      <c r="Q4">
        <v>18.39753846153846</v>
      </c>
    </row>
    <row r="5" spans="1:17" x14ac:dyDescent="0.25">
      <c r="B5">
        <v>27.52</v>
      </c>
      <c r="C5" s="13"/>
      <c r="F5">
        <v>27.026</v>
      </c>
      <c r="G5" s="12"/>
      <c r="J5">
        <v>22.86536666666667</v>
      </c>
      <c r="K5">
        <v>37.600333333333332</v>
      </c>
      <c r="L5">
        <v>43.497095238095234</v>
      </c>
      <c r="M5">
        <v>19.829625</v>
      </c>
      <c r="N5">
        <v>20.994655172413793</v>
      </c>
      <c r="O5">
        <v>38.807428571428574</v>
      </c>
      <c r="P5">
        <v>37.965879999999999</v>
      </c>
      <c r="Q5">
        <v>16.061722222222222</v>
      </c>
    </row>
    <row r="6" spans="1:17" x14ac:dyDescent="0.25">
      <c r="B6">
        <v>22.193000000000001</v>
      </c>
      <c r="C6" s="13"/>
      <c r="F6">
        <v>17.327999999999999</v>
      </c>
      <c r="G6" s="12"/>
      <c r="J6">
        <v>22.846999999999998</v>
      </c>
      <c r="K6">
        <v>18.126473684210527</v>
      </c>
      <c r="L6">
        <v>17.671461538461536</v>
      </c>
      <c r="M6">
        <v>20.731999999999999</v>
      </c>
      <c r="N6">
        <v>25.30886666666667</v>
      </c>
      <c r="O6">
        <v>41.160150000000002</v>
      </c>
      <c r="P6">
        <v>40.523785714285715</v>
      </c>
      <c r="Q6">
        <v>18.111124999999998</v>
      </c>
    </row>
    <row r="7" spans="1:17" x14ac:dyDescent="0.25">
      <c r="B7">
        <v>25.713999999999999</v>
      </c>
      <c r="C7" s="13"/>
      <c r="F7">
        <v>23.948</v>
      </c>
      <c r="G7" s="12"/>
      <c r="J7">
        <v>22.828848484848482</v>
      </c>
      <c r="K7">
        <v>40.038210526315794</v>
      </c>
      <c r="L7">
        <v>48.316571428571436</v>
      </c>
      <c r="M7">
        <v>18.566647058823531</v>
      </c>
      <c r="N7">
        <v>26.81516666666667</v>
      </c>
      <c r="O7">
        <v>41.703952380952373</v>
      </c>
      <c r="P7">
        <v>47.117705882352944</v>
      </c>
      <c r="Q7">
        <v>16.427153846153846</v>
      </c>
    </row>
    <row r="8" spans="1:17" x14ac:dyDescent="0.25">
      <c r="B8">
        <v>46.917999999999999</v>
      </c>
      <c r="C8" s="13"/>
      <c r="F8">
        <v>23.7</v>
      </c>
      <c r="G8" s="12"/>
    </row>
    <row r="9" spans="1:17" x14ac:dyDescent="0.25">
      <c r="B9">
        <v>31.413</v>
      </c>
      <c r="C9" s="13"/>
      <c r="F9">
        <v>14.808</v>
      </c>
      <c r="G9" s="12"/>
      <c r="P9" t="s">
        <v>188</v>
      </c>
    </row>
    <row r="10" spans="1:17" x14ac:dyDescent="0.25">
      <c r="B10">
        <v>25.582999999999998</v>
      </c>
      <c r="C10" s="13"/>
      <c r="E10" t="s">
        <v>52</v>
      </c>
      <c r="F10">
        <v>23.123999999999999</v>
      </c>
      <c r="G10" s="12"/>
    </row>
    <row r="11" spans="1:17" x14ac:dyDescent="0.25">
      <c r="B11">
        <v>13.372</v>
      </c>
      <c r="C11" s="13"/>
      <c r="F11">
        <v>14.048</v>
      </c>
      <c r="G11" s="12"/>
    </row>
    <row r="12" spans="1:17" x14ac:dyDescent="0.25">
      <c r="B12">
        <v>15.638999999999999</v>
      </c>
      <c r="C12" s="13"/>
      <c r="F12">
        <v>22.231000000000002</v>
      </c>
      <c r="G12" s="12"/>
    </row>
    <row r="13" spans="1:17" x14ac:dyDescent="0.25">
      <c r="B13">
        <v>19.481999999999999</v>
      </c>
      <c r="C13" s="13"/>
      <c r="F13">
        <v>19.481999999999999</v>
      </c>
      <c r="G13" s="12"/>
    </row>
    <row r="14" spans="1:17" x14ac:dyDescent="0.25">
      <c r="B14">
        <v>18.183</v>
      </c>
      <c r="C14" s="13"/>
      <c r="E14" t="s">
        <v>53</v>
      </c>
      <c r="F14">
        <v>15.146000000000001</v>
      </c>
      <c r="G14" s="12"/>
    </row>
    <row r="15" spans="1:17" x14ac:dyDescent="0.25">
      <c r="B15">
        <v>20.286999999999999</v>
      </c>
      <c r="C15" s="13"/>
      <c r="F15">
        <v>15.853</v>
      </c>
      <c r="G15" s="12"/>
    </row>
    <row r="16" spans="1:17" x14ac:dyDescent="0.25">
      <c r="A16" t="s">
        <v>2</v>
      </c>
      <c r="B16">
        <v>27.398</v>
      </c>
      <c r="C16" s="13"/>
      <c r="F16">
        <v>26.297999999999998</v>
      </c>
      <c r="G16" s="12"/>
    </row>
    <row r="17" spans="1:7" x14ac:dyDescent="0.25">
      <c r="B17">
        <v>23.123999999999999</v>
      </c>
      <c r="C17" s="13"/>
      <c r="F17">
        <v>20.981999999999999</v>
      </c>
      <c r="G17" s="12"/>
    </row>
    <row r="18" spans="1:7" x14ac:dyDescent="0.25">
      <c r="B18">
        <v>14.048</v>
      </c>
      <c r="C18" s="13"/>
      <c r="F18">
        <v>16.065000000000001</v>
      </c>
      <c r="G18" s="12"/>
    </row>
    <row r="19" spans="1:7" x14ac:dyDescent="0.25">
      <c r="B19">
        <v>12.253</v>
      </c>
      <c r="C19" s="13"/>
      <c r="F19">
        <v>22.117000000000001</v>
      </c>
      <c r="G19" s="12"/>
    </row>
    <row r="20" spans="1:7" x14ac:dyDescent="0.25">
      <c r="B20">
        <v>15.202</v>
      </c>
      <c r="C20" s="13"/>
      <c r="F20">
        <v>39.5</v>
      </c>
      <c r="G20" s="12"/>
    </row>
    <row r="21" spans="1:7" x14ac:dyDescent="0.25">
      <c r="B21">
        <v>24.812999999999999</v>
      </c>
      <c r="C21" s="13"/>
      <c r="E21" t="s">
        <v>54</v>
      </c>
      <c r="F21">
        <v>27.305</v>
      </c>
      <c r="G21" s="12">
        <f>AVERAGE(F21:F49)</f>
        <v>20.994655172413793</v>
      </c>
    </row>
    <row r="22" spans="1:7" x14ac:dyDescent="0.25">
      <c r="B22">
        <v>36.389000000000003</v>
      </c>
      <c r="C22" s="13"/>
      <c r="F22">
        <v>20.329000000000001</v>
      </c>
      <c r="G22" s="12"/>
    </row>
    <row r="23" spans="1:7" x14ac:dyDescent="0.25">
      <c r="A23" t="s">
        <v>5</v>
      </c>
      <c r="B23">
        <v>17.425000000000001</v>
      </c>
      <c r="C23" s="13"/>
      <c r="F23">
        <v>12.988</v>
      </c>
      <c r="G23" s="12"/>
    </row>
    <row r="24" spans="1:7" x14ac:dyDescent="0.25">
      <c r="B24">
        <v>26.297999999999998</v>
      </c>
      <c r="C24" s="13"/>
      <c r="F24">
        <v>15.638999999999999</v>
      </c>
      <c r="G24" s="12"/>
    </row>
    <row r="25" spans="1:7" x14ac:dyDescent="0.25">
      <c r="B25">
        <v>35.828000000000003</v>
      </c>
      <c r="C25" s="13"/>
      <c r="F25">
        <v>13.988</v>
      </c>
      <c r="G25" s="12"/>
    </row>
    <row r="26" spans="1:7" x14ac:dyDescent="0.25">
      <c r="B26">
        <v>36.457999999999998</v>
      </c>
      <c r="C26" s="13"/>
      <c r="F26">
        <v>11.974</v>
      </c>
      <c r="G26" s="12"/>
    </row>
    <row r="27" spans="1:7" x14ac:dyDescent="0.25">
      <c r="B27">
        <v>29.041</v>
      </c>
      <c r="C27" s="13"/>
      <c r="F27">
        <v>23.7</v>
      </c>
      <c r="G27" s="12"/>
    </row>
    <row r="28" spans="1:7" x14ac:dyDescent="0.25">
      <c r="A28" t="s">
        <v>6</v>
      </c>
      <c r="B28">
        <v>32.573</v>
      </c>
      <c r="C28" s="13">
        <f>AVERAGE(B28:B57)</f>
        <v>22.86536666666667</v>
      </c>
      <c r="F28">
        <v>20.942</v>
      </c>
      <c r="G28" s="12"/>
    </row>
    <row r="29" spans="1:7" x14ac:dyDescent="0.25">
      <c r="B29">
        <v>21.42</v>
      </c>
      <c r="C29" s="13"/>
      <c r="F29">
        <v>20.329000000000001</v>
      </c>
      <c r="G29" s="12"/>
    </row>
    <row r="30" spans="1:7" x14ac:dyDescent="0.25">
      <c r="B30">
        <v>28.748999999999999</v>
      </c>
      <c r="C30" s="13"/>
      <c r="F30">
        <v>23.878</v>
      </c>
      <c r="G30" s="12"/>
    </row>
    <row r="31" spans="1:7" x14ac:dyDescent="0.25">
      <c r="B31">
        <v>31.626999999999999</v>
      </c>
      <c r="C31" s="13"/>
      <c r="E31" t="s">
        <v>55</v>
      </c>
      <c r="F31">
        <v>13.052</v>
      </c>
      <c r="G31" s="12"/>
    </row>
    <row r="32" spans="1:7" x14ac:dyDescent="0.25">
      <c r="B32">
        <v>20.78</v>
      </c>
      <c r="C32" s="13"/>
      <c r="F32">
        <v>25.616</v>
      </c>
      <c r="G32" s="12"/>
    </row>
    <row r="33" spans="1:7" x14ac:dyDescent="0.25">
      <c r="B33">
        <v>18.042999999999999</v>
      </c>
      <c r="C33" s="13"/>
      <c r="F33">
        <v>19.481999999999999</v>
      </c>
      <c r="G33" s="12"/>
    </row>
    <row r="34" spans="1:7" x14ac:dyDescent="0.25">
      <c r="B34">
        <v>22.978000000000002</v>
      </c>
      <c r="C34" s="13"/>
      <c r="F34">
        <v>33.991999999999997</v>
      </c>
      <c r="G34" s="12"/>
    </row>
    <row r="35" spans="1:7" x14ac:dyDescent="0.25">
      <c r="B35">
        <v>33.112000000000002</v>
      </c>
      <c r="C35" s="13"/>
      <c r="F35">
        <v>25.516999999999999</v>
      </c>
      <c r="G35" s="12"/>
    </row>
    <row r="36" spans="1:7" x14ac:dyDescent="0.25">
      <c r="B36">
        <v>23.948</v>
      </c>
      <c r="C36" s="13"/>
      <c r="F36">
        <v>23.233000000000001</v>
      </c>
      <c r="G36" s="12"/>
    </row>
    <row r="37" spans="1:7" x14ac:dyDescent="0.25">
      <c r="B37">
        <v>31.277999999999999</v>
      </c>
      <c r="C37" s="13"/>
      <c r="F37">
        <v>15.853</v>
      </c>
      <c r="G37" s="12"/>
    </row>
    <row r="38" spans="1:7" x14ac:dyDescent="0.25">
      <c r="B38">
        <v>17.472999999999999</v>
      </c>
      <c r="C38" s="13"/>
      <c r="F38">
        <v>15.146000000000001</v>
      </c>
      <c r="G38" s="12"/>
    </row>
    <row r="39" spans="1:7" x14ac:dyDescent="0.25">
      <c r="B39">
        <v>25.975000000000001</v>
      </c>
      <c r="C39" s="13"/>
      <c r="F39">
        <v>17.664999999999999</v>
      </c>
      <c r="G39" s="12"/>
    </row>
    <row r="40" spans="1:7" x14ac:dyDescent="0.25">
      <c r="A40" t="s">
        <v>7</v>
      </c>
      <c r="B40">
        <v>21.141999999999999</v>
      </c>
      <c r="C40" s="13"/>
      <c r="E40" t="s">
        <v>56</v>
      </c>
      <c r="F40">
        <v>23.7</v>
      </c>
      <c r="G40" s="12"/>
    </row>
    <row r="41" spans="1:7" x14ac:dyDescent="0.25">
      <c r="B41">
        <v>11.974</v>
      </c>
      <c r="C41" s="13"/>
      <c r="F41">
        <v>22.681999999999999</v>
      </c>
      <c r="G41" s="12"/>
    </row>
    <row r="42" spans="1:7" x14ac:dyDescent="0.25">
      <c r="B42">
        <v>18.596</v>
      </c>
      <c r="C42" s="13"/>
      <c r="F42">
        <v>14.808</v>
      </c>
      <c r="G42" s="12"/>
    </row>
    <row r="43" spans="1:7" x14ac:dyDescent="0.25">
      <c r="B43">
        <v>18.367000000000001</v>
      </c>
      <c r="C43" s="13"/>
      <c r="F43">
        <v>15.146000000000001</v>
      </c>
      <c r="G43" s="12"/>
    </row>
    <row r="44" spans="1:7" x14ac:dyDescent="0.25">
      <c r="B44">
        <v>24.677</v>
      </c>
      <c r="C44" s="13"/>
      <c r="F44">
        <v>18.596</v>
      </c>
      <c r="G44" s="12"/>
    </row>
    <row r="45" spans="1:7" x14ac:dyDescent="0.25">
      <c r="B45">
        <v>22.079000000000001</v>
      </c>
      <c r="C45" s="13"/>
      <c r="F45">
        <v>23.948</v>
      </c>
      <c r="G45" s="12"/>
    </row>
    <row r="46" spans="1:7" x14ac:dyDescent="0.25">
      <c r="A46" t="s">
        <v>8</v>
      </c>
      <c r="B46">
        <v>17.664999999999999</v>
      </c>
      <c r="C46" s="13"/>
      <c r="F46">
        <v>38.198</v>
      </c>
      <c r="G46" s="12"/>
    </row>
    <row r="47" spans="1:7" x14ac:dyDescent="0.25">
      <c r="B47">
        <v>16.274000000000001</v>
      </c>
      <c r="C47" s="13"/>
      <c r="F47">
        <v>19.654</v>
      </c>
      <c r="G47" s="12"/>
    </row>
    <row r="48" spans="1:7" x14ac:dyDescent="0.25">
      <c r="B48">
        <v>40.595999999999997</v>
      </c>
      <c r="C48" s="13"/>
      <c r="F48">
        <v>14.521000000000001</v>
      </c>
      <c r="G48" s="12"/>
    </row>
    <row r="49" spans="1:7" x14ac:dyDescent="0.25">
      <c r="B49">
        <v>25.616</v>
      </c>
      <c r="C49" s="13"/>
      <c r="F49">
        <v>36.963999999999999</v>
      </c>
      <c r="G49" s="12"/>
    </row>
    <row r="50" spans="1:7" x14ac:dyDescent="0.25">
      <c r="B50">
        <v>16.274000000000001</v>
      </c>
      <c r="C50" s="13"/>
      <c r="E50" t="s">
        <v>57</v>
      </c>
      <c r="F50">
        <v>15.693</v>
      </c>
      <c r="G50" s="12">
        <f>AVERAGE(F50:F64)</f>
        <v>25.30886666666667</v>
      </c>
    </row>
    <row r="51" spans="1:7" x14ac:dyDescent="0.25">
      <c r="B51">
        <v>21.498000000000001</v>
      </c>
      <c r="C51" s="13"/>
      <c r="F51">
        <v>22.681999999999999</v>
      </c>
      <c r="G51" s="12"/>
    </row>
    <row r="52" spans="1:7" x14ac:dyDescent="0.25">
      <c r="B52">
        <v>23.521999999999998</v>
      </c>
      <c r="C52" s="13"/>
      <c r="F52">
        <v>22.231000000000002</v>
      </c>
      <c r="G52" s="12"/>
    </row>
    <row r="53" spans="1:7" x14ac:dyDescent="0.25">
      <c r="B53">
        <v>22.681999999999999</v>
      </c>
      <c r="C53" s="13"/>
      <c r="F53">
        <v>18.09</v>
      </c>
      <c r="G53" s="12"/>
    </row>
    <row r="54" spans="1:7" x14ac:dyDescent="0.25">
      <c r="B54">
        <v>20.981999999999999</v>
      </c>
      <c r="C54" s="13"/>
      <c r="E54" t="s">
        <v>58</v>
      </c>
      <c r="F54">
        <v>24.812999999999999</v>
      </c>
      <c r="G54" s="12"/>
    </row>
    <row r="55" spans="1:7" x14ac:dyDescent="0.25">
      <c r="B55">
        <v>14.286</v>
      </c>
      <c r="C55" s="13"/>
      <c r="F55">
        <v>28.837</v>
      </c>
      <c r="G55" s="12"/>
    </row>
    <row r="56" spans="1:7" x14ac:dyDescent="0.25">
      <c r="B56">
        <v>15.8</v>
      </c>
      <c r="C56" s="13"/>
      <c r="F56">
        <v>34.97</v>
      </c>
      <c r="G56" s="12"/>
    </row>
    <row r="57" spans="1:7" x14ac:dyDescent="0.25">
      <c r="B57">
        <v>25.975000000000001</v>
      </c>
      <c r="C57" s="13"/>
      <c r="E57" t="s">
        <v>59</v>
      </c>
      <c r="F57">
        <v>29.9</v>
      </c>
      <c r="G57" s="12"/>
    </row>
    <row r="58" spans="1:7" x14ac:dyDescent="0.25">
      <c r="A58" t="s">
        <v>9</v>
      </c>
      <c r="B58">
        <v>26.774999999999999</v>
      </c>
      <c r="C58" s="13">
        <f>AVERAGE(B58:B85)</f>
        <v>22.846999999999998</v>
      </c>
      <c r="F58">
        <v>27.305</v>
      </c>
      <c r="G58" s="12"/>
    </row>
    <row r="59" spans="1:7" x14ac:dyDescent="0.25">
      <c r="B59">
        <v>41.009</v>
      </c>
      <c r="C59" s="13"/>
      <c r="F59">
        <v>23.521999999999998</v>
      </c>
      <c r="G59" s="12"/>
    </row>
    <row r="60" spans="1:7" x14ac:dyDescent="0.25">
      <c r="B60">
        <v>11.760999999999999</v>
      </c>
      <c r="C60" s="13"/>
      <c r="F60">
        <v>17.664999999999999</v>
      </c>
      <c r="G60" s="12"/>
    </row>
    <row r="61" spans="1:7" x14ac:dyDescent="0.25">
      <c r="B61">
        <v>14.048</v>
      </c>
      <c r="C61" s="13"/>
      <c r="F61">
        <v>22.344999999999999</v>
      </c>
      <c r="G61" s="12"/>
    </row>
    <row r="62" spans="1:7" x14ac:dyDescent="0.25">
      <c r="B62">
        <v>16.274000000000001</v>
      </c>
      <c r="C62" s="13"/>
      <c r="F62">
        <v>34.85</v>
      </c>
      <c r="G62" s="12"/>
    </row>
    <row r="63" spans="1:7" x14ac:dyDescent="0.25">
      <c r="B63">
        <v>18.228999999999999</v>
      </c>
      <c r="C63" s="13"/>
      <c r="F63">
        <v>28.364999999999998</v>
      </c>
      <c r="G63" s="12"/>
    </row>
    <row r="64" spans="1:7" x14ac:dyDescent="0.25">
      <c r="B64">
        <v>37.213999999999999</v>
      </c>
      <c r="C64" s="13"/>
      <c r="F64">
        <v>28.364999999999998</v>
      </c>
      <c r="G64" s="12"/>
    </row>
    <row r="65" spans="1:7" x14ac:dyDescent="0.25">
      <c r="A65" t="s">
        <v>10</v>
      </c>
      <c r="B65">
        <v>22.681999999999999</v>
      </c>
      <c r="C65" s="13"/>
      <c r="E65" t="s">
        <v>60</v>
      </c>
      <c r="F65">
        <v>16.934000000000001</v>
      </c>
      <c r="G65" s="12">
        <f>AVERAGE(F65:F76)</f>
        <v>26.81516666666667</v>
      </c>
    </row>
    <row r="66" spans="1:7" x14ac:dyDescent="0.25">
      <c r="B66">
        <v>23.233000000000001</v>
      </c>
      <c r="C66" s="13"/>
      <c r="F66">
        <v>38.021000000000001</v>
      </c>
      <c r="G66" s="12"/>
    </row>
    <row r="67" spans="1:7" x14ac:dyDescent="0.25">
      <c r="B67">
        <v>39.734999999999999</v>
      </c>
      <c r="C67" s="13"/>
      <c r="F67">
        <v>36.573999999999998</v>
      </c>
      <c r="G67" s="12"/>
    </row>
    <row r="68" spans="1:7" x14ac:dyDescent="0.25">
      <c r="B68">
        <v>23.013999999999999</v>
      </c>
      <c r="C68" s="13"/>
      <c r="F68">
        <v>21.498000000000001</v>
      </c>
      <c r="G68" s="12"/>
    </row>
    <row r="69" spans="1:7" x14ac:dyDescent="0.25">
      <c r="B69">
        <v>26.49</v>
      </c>
      <c r="C69" s="13"/>
      <c r="E69" t="s">
        <v>61</v>
      </c>
      <c r="F69">
        <v>22.117000000000001</v>
      </c>
      <c r="G69" s="12"/>
    </row>
    <row r="70" spans="1:7" x14ac:dyDescent="0.25">
      <c r="B70">
        <v>23.414000000000001</v>
      </c>
      <c r="C70" s="13"/>
      <c r="F70">
        <v>17.327999999999999</v>
      </c>
      <c r="G70" s="12"/>
    </row>
    <row r="71" spans="1:7" x14ac:dyDescent="0.25">
      <c r="B71">
        <v>15.853</v>
      </c>
      <c r="C71" s="13"/>
      <c r="F71">
        <v>18.367000000000001</v>
      </c>
      <c r="G71" s="12"/>
    </row>
    <row r="72" spans="1:7" x14ac:dyDescent="0.25">
      <c r="B72">
        <v>14.521000000000001</v>
      </c>
      <c r="C72" s="13"/>
      <c r="F72">
        <v>17.082999999999998</v>
      </c>
      <c r="G72" s="12"/>
    </row>
    <row r="73" spans="1:7" x14ac:dyDescent="0.25">
      <c r="B73">
        <v>22.193000000000001</v>
      </c>
      <c r="C73" s="13"/>
      <c r="E73" t="s">
        <v>62</v>
      </c>
      <c r="F73">
        <v>30.125</v>
      </c>
      <c r="G73" s="12"/>
    </row>
    <row r="74" spans="1:7" x14ac:dyDescent="0.25">
      <c r="B74">
        <v>21.498000000000001</v>
      </c>
      <c r="C74" s="13"/>
      <c r="F74">
        <v>32.573</v>
      </c>
      <c r="G74" s="12"/>
    </row>
    <row r="75" spans="1:7" x14ac:dyDescent="0.25">
      <c r="A75" t="s">
        <v>11</v>
      </c>
      <c r="B75">
        <v>19.654</v>
      </c>
      <c r="C75" s="13"/>
      <c r="F75">
        <v>38.615000000000002</v>
      </c>
      <c r="G75" s="12"/>
    </row>
    <row r="76" spans="1:7" x14ac:dyDescent="0.25">
      <c r="B76">
        <v>20.161999999999999</v>
      </c>
      <c r="C76" s="13"/>
      <c r="F76">
        <v>32.546999999999997</v>
      </c>
      <c r="G76" s="12"/>
    </row>
    <row r="77" spans="1:7" x14ac:dyDescent="0.25">
      <c r="B77">
        <v>10.71</v>
      </c>
      <c r="C77" s="13"/>
      <c r="E77" t="s">
        <v>63</v>
      </c>
      <c r="F77">
        <v>21.234000000000002</v>
      </c>
      <c r="G77" s="12">
        <f>AVERAGE(F77:F100)</f>
        <v>37.821125000000002</v>
      </c>
    </row>
    <row r="78" spans="1:7" x14ac:dyDescent="0.25">
      <c r="B78">
        <v>23.521999999999998</v>
      </c>
      <c r="C78" s="13"/>
      <c r="F78">
        <v>13.55</v>
      </c>
      <c r="G78" s="12"/>
    </row>
    <row r="79" spans="1:7" x14ac:dyDescent="0.25">
      <c r="B79">
        <v>26.297999999999998</v>
      </c>
      <c r="C79" s="13"/>
      <c r="F79">
        <v>37.587000000000003</v>
      </c>
      <c r="G79" s="12"/>
    </row>
    <row r="80" spans="1:7" x14ac:dyDescent="0.25">
      <c r="B80">
        <v>22.117000000000001</v>
      </c>
      <c r="C80" s="13"/>
      <c r="F80">
        <v>44.267000000000003</v>
      </c>
      <c r="G80" s="12"/>
    </row>
    <row r="81" spans="1:7" x14ac:dyDescent="0.25">
      <c r="B81">
        <v>38.549999999999997</v>
      </c>
      <c r="C81" s="13"/>
      <c r="F81">
        <v>35.521999999999998</v>
      </c>
      <c r="G81" s="12"/>
    </row>
    <row r="82" spans="1:7" x14ac:dyDescent="0.25">
      <c r="B82">
        <v>18.731000000000002</v>
      </c>
      <c r="C82" s="13"/>
      <c r="F82">
        <v>36.860999999999997</v>
      </c>
      <c r="G82" s="12"/>
    </row>
    <row r="83" spans="1:7" x14ac:dyDescent="0.25">
      <c r="B83">
        <v>20.981999999999999</v>
      </c>
      <c r="C83" s="13"/>
      <c r="F83">
        <v>33.573999999999998</v>
      </c>
      <c r="G83" s="12"/>
    </row>
    <row r="84" spans="1:7" x14ac:dyDescent="0.25">
      <c r="B84">
        <v>24.981999999999999</v>
      </c>
      <c r="C84" s="13"/>
      <c r="F84">
        <v>48.152000000000001</v>
      </c>
      <c r="G84" s="12"/>
    </row>
    <row r="85" spans="1:7" x14ac:dyDescent="0.25">
      <c r="B85">
        <v>16.065000000000001</v>
      </c>
      <c r="C85" s="13"/>
      <c r="F85">
        <v>47.908000000000001</v>
      </c>
      <c r="G85" s="12"/>
    </row>
    <row r="86" spans="1:7" x14ac:dyDescent="0.25">
      <c r="A86" t="s">
        <v>12</v>
      </c>
      <c r="B86">
        <v>11.617000000000001</v>
      </c>
      <c r="C86" s="13">
        <f>AVERAGE(B86:B118)</f>
        <v>22.828848484848482</v>
      </c>
      <c r="F86">
        <v>25.25</v>
      </c>
      <c r="G86" s="12"/>
    </row>
    <row r="87" spans="1:7" x14ac:dyDescent="0.25">
      <c r="B87">
        <v>33.768000000000001</v>
      </c>
      <c r="C87" s="13"/>
      <c r="E87" t="s">
        <v>64</v>
      </c>
      <c r="F87">
        <v>45.009</v>
      </c>
      <c r="G87" s="12"/>
    </row>
    <row r="88" spans="1:7" x14ac:dyDescent="0.25">
      <c r="B88">
        <v>19.524999999999999</v>
      </c>
      <c r="C88" s="13"/>
      <c r="F88">
        <v>55.529000000000003</v>
      </c>
      <c r="G88" s="12"/>
    </row>
    <row r="89" spans="1:7" x14ac:dyDescent="0.25">
      <c r="B89">
        <v>21.771000000000001</v>
      </c>
      <c r="C89" s="13"/>
      <c r="F89">
        <v>32.856000000000002</v>
      </c>
      <c r="G89" s="12"/>
    </row>
    <row r="90" spans="1:7" x14ac:dyDescent="0.25">
      <c r="B90">
        <v>18.09</v>
      </c>
      <c r="C90" s="13"/>
      <c r="F90">
        <v>38.462000000000003</v>
      </c>
      <c r="G90" s="12"/>
    </row>
    <row r="91" spans="1:7" x14ac:dyDescent="0.25">
      <c r="B91">
        <v>19.867000000000001</v>
      </c>
      <c r="C91" s="13"/>
      <c r="F91">
        <v>50.133000000000003</v>
      </c>
      <c r="G91" s="12"/>
    </row>
    <row r="92" spans="1:7" x14ac:dyDescent="0.25">
      <c r="B92">
        <v>25.516999999999999</v>
      </c>
      <c r="C92" s="13"/>
      <c r="F92">
        <v>41.274999999999999</v>
      </c>
      <c r="G92" s="12"/>
    </row>
    <row r="93" spans="1:7" x14ac:dyDescent="0.25">
      <c r="B93">
        <v>40.344999999999999</v>
      </c>
      <c r="C93" s="13"/>
      <c r="F93">
        <v>30.98</v>
      </c>
      <c r="G93" s="12"/>
    </row>
    <row r="94" spans="1:7" x14ac:dyDescent="0.25">
      <c r="B94">
        <v>18.042999999999999</v>
      </c>
      <c r="C94" s="13"/>
      <c r="F94">
        <v>25.216999999999999</v>
      </c>
      <c r="G94" s="12"/>
    </row>
    <row r="95" spans="1:7" x14ac:dyDescent="0.25">
      <c r="A95" t="s">
        <v>13</v>
      </c>
      <c r="B95">
        <v>28.513999999999999</v>
      </c>
      <c r="C95" s="13"/>
      <c r="E95" t="s">
        <v>65</v>
      </c>
      <c r="F95">
        <v>53.55</v>
      </c>
      <c r="G95" s="12"/>
    </row>
    <row r="96" spans="1:7" x14ac:dyDescent="0.25">
      <c r="B96">
        <v>15.638999999999999</v>
      </c>
      <c r="C96" s="13"/>
      <c r="F96">
        <v>63.44</v>
      </c>
      <c r="G96" s="12"/>
    </row>
    <row r="97" spans="1:7" x14ac:dyDescent="0.25">
      <c r="B97">
        <v>20.286999999999999</v>
      </c>
      <c r="C97" s="13"/>
      <c r="F97">
        <v>38.021000000000001</v>
      </c>
      <c r="G97" s="12"/>
    </row>
    <row r="98" spans="1:7" x14ac:dyDescent="0.25">
      <c r="B98">
        <v>20.942</v>
      </c>
      <c r="C98" s="13"/>
      <c r="F98">
        <v>25.216999999999999</v>
      </c>
      <c r="G98" s="12"/>
    </row>
    <row r="99" spans="1:7" x14ac:dyDescent="0.25">
      <c r="B99">
        <v>29.9</v>
      </c>
      <c r="C99" s="13"/>
      <c r="F99">
        <v>30.32</v>
      </c>
      <c r="G99" s="12"/>
    </row>
    <row r="100" spans="1:7" x14ac:dyDescent="0.25">
      <c r="B100">
        <v>24.812999999999999</v>
      </c>
      <c r="C100" s="13"/>
      <c r="F100">
        <v>33.792999999999999</v>
      </c>
      <c r="G100" s="12"/>
    </row>
    <row r="101" spans="1:7" x14ac:dyDescent="0.25">
      <c r="B101">
        <v>26.007999999999999</v>
      </c>
      <c r="C101" s="13"/>
      <c r="E101" t="s">
        <v>66</v>
      </c>
      <c r="F101">
        <v>51.378999999999998</v>
      </c>
      <c r="G101" s="12">
        <f>AVERAGE(F101:F121)</f>
        <v>38.807428571428574</v>
      </c>
    </row>
    <row r="102" spans="1:7" x14ac:dyDescent="0.25">
      <c r="B102">
        <v>17.664999999999999</v>
      </c>
      <c r="C102" s="13"/>
      <c r="F102">
        <v>28.602</v>
      </c>
      <c r="G102" s="12"/>
    </row>
    <row r="103" spans="1:7" x14ac:dyDescent="0.25">
      <c r="B103">
        <v>9.3659999999999997</v>
      </c>
      <c r="C103" s="13"/>
      <c r="F103">
        <v>39.5</v>
      </c>
      <c r="G103" s="12"/>
    </row>
    <row r="104" spans="1:7" x14ac:dyDescent="0.25">
      <c r="B104">
        <v>25.082999999999998</v>
      </c>
      <c r="C104" s="13"/>
      <c r="F104">
        <v>31.6</v>
      </c>
      <c r="G104" s="12"/>
    </row>
    <row r="105" spans="1:7" x14ac:dyDescent="0.25">
      <c r="B105">
        <v>24.812999999999999</v>
      </c>
      <c r="C105" s="13"/>
      <c r="F105">
        <v>30.870999999999999</v>
      </c>
      <c r="G105" s="12"/>
    </row>
    <row r="106" spans="1:7" x14ac:dyDescent="0.25">
      <c r="A106" t="s">
        <v>14</v>
      </c>
      <c r="B106">
        <v>20.204000000000001</v>
      </c>
      <c r="C106" s="13"/>
      <c r="F106">
        <v>35.662999999999997</v>
      </c>
      <c r="G106" s="12"/>
    </row>
    <row r="107" spans="1:7" x14ac:dyDescent="0.25">
      <c r="B107">
        <v>25.582999999999998</v>
      </c>
      <c r="C107" s="13"/>
      <c r="F107">
        <v>49.37</v>
      </c>
      <c r="G107" s="12"/>
    </row>
    <row r="108" spans="1:7" x14ac:dyDescent="0.25">
      <c r="B108">
        <v>13.052</v>
      </c>
      <c r="C108" s="13"/>
      <c r="F108">
        <v>22.231000000000002</v>
      </c>
      <c r="G108" s="12"/>
    </row>
    <row r="109" spans="1:7" x14ac:dyDescent="0.25">
      <c r="B109">
        <v>26.774999999999999</v>
      </c>
      <c r="C109" s="13"/>
      <c r="F109">
        <v>32.701999999999998</v>
      </c>
      <c r="G109" s="12"/>
    </row>
    <row r="110" spans="1:7" x14ac:dyDescent="0.25">
      <c r="B110">
        <v>36.457999999999998</v>
      </c>
      <c r="C110" s="13"/>
      <c r="E110" t="s">
        <v>67</v>
      </c>
      <c r="F110">
        <v>43.542999999999999</v>
      </c>
      <c r="G110" s="12"/>
    </row>
    <row r="111" spans="1:7" x14ac:dyDescent="0.25">
      <c r="B111">
        <v>19.308</v>
      </c>
      <c r="C111" s="13"/>
      <c r="F111">
        <v>30.870999999999999</v>
      </c>
      <c r="G111" s="12"/>
    </row>
    <row r="112" spans="1:7" x14ac:dyDescent="0.25">
      <c r="B112">
        <v>20.161999999999999</v>
      </c>
      <c r="C112" s="13"/>
      <c r="F112">
        <v>38.984999999999999</v>
      </c>
      <c r="G112" s="12"/>
    </row>
    <row r="113" spans="1:7" x14ac:dyDescent="0.25">
      <c r="B113">
        <v>26.137</v>
      </c>
      <c r="C113" s="13"/>
      <c r="F113">
        <v>12.988</v>
      </c>
      <c r="G113" s="12"/>
    </row>
    <row r="114" spans="1:7" x14ac:dyDescent="0.25">
      <c r="B114">
        <v>23.414000000000001</v>
      </c>
      <c r="C114" s="13"/>
      <c r="F114">
        <v>44.33</v>
      </c>
      <c r="G114" s="12"/>
    </row>
    <row r="115" spans="1:7" x14ac:dyDescent="0.25">
      <c r="B115">
        <v>20.981999999999999</v>
      </c>
      <c r="C115" s="13"/>
      <c r="F115">
        <v>54.795000000000002</v>
      </c>
      <c r="G115" s="12"/>
    </row>
    <row r="116" spans="1:7" x14ac:dyDescent="0.25">
      <c r="B116">
        <v>27.975999999999999</v>
      </c>
      <c r="C116" s="13"/>
      <c r="F116">
        <v>33.768000000000001</v>
      </c>
      <c r="G116" s="12"/>
    </row>
    <row r="117" spans="1:7" x14ac:dyDescent="0.25">
      <c r="B117">
        <v>19.308</v>
      </c>
      <c r="C117" s="13"/>
      <c r="E117" t="s">
        <v>68</v>
      </c>
      <c r="F117">
        <v>41.963999999999999</v>
      </c>
      <c r="G117" s="12"/>
    </row>
    <row r="118" spans="1:7" x14ac:dyDescent="0.25">
      <c r="B118">
        <v>22.42</v>
      </c>
      <c r="C118" s="13"/>
      <c r="F118">
        <v>69.698999999999998</v>
      </c>
      <c r="G118" s="12"/>
    </row>
    <row r="119" spans="1:7" x14ac:dyDescent="0.25">
      <c r="A119" t="s">
        <v>15</v>
      </c>
      <c r="B119">
        <v>16.274000000000001</v>
      </c>
      <c r="C119" s="13">
        <f>AVERAGE(B119:B136)</f>
        <v>18.675277777777772</v>
      </c>
      <c r="F119">
        <v>39.070999999999998</v>
      </c>
      <c r="G119" s="12"/>
    </row>
    <row r="120" spans="1:7" x14ac:dyDescent="0.25">
      <c r="B120">
        <v>20.981999999999999</v>
      </c>
      <c r="C120" s="13"/>
      <c r="F120">
        <v>48.054000000000002</v>
      </c>
      <c r="G120" s="12"/>
    </row>
    <row r="121" spans="1:7" x14ac:dyDescent="0.25">
      <c r="B121">
        <v>15.853</v>
      </c>
      <c r="C121" s="13"/>
      <c r="F121">
        <v>34.97</v>
      </c>
      <c r="G121" s="12"/>
    </row>
    <row r="122" spans="1:7" x14ac:dyDescent="0.25">
      <c r="B122">
        <v>9.3659999999999997</v>
      </c>
      <c r="C122" s="13"/>
      <c r="E122" t="s">
        <v>69</v>
      </c>
      <c r="F122">
        <v>42.938000000000002</v>
      </c>
      <c r="G122" s="12">
        <f>AVERAGE(F122:F141)</f>
        <v>41.160150000000002</v>
      </c>
    </row>
    <row r="123" spans="1:7" x14ac:dyDescent="0.25">
      <c r="B123">
        <v>12.856999999999999</v>
      </c>
      <c r="C123" s="13"/>
      <c r="F123">
        <v>42.84</v>
      </c>
      <c r="G123" s="12"/>
    </row>
    <row r="124" spans="1:7" x14ac:dyDescent="0.25">
      <c r="B124">
        <v>15.202</v>
      </c>
      <c r="C124" s="13"/>
      <c r="F124">
        <v>35.448999999999998</v>
      </c>
      <c r="G124" s="12"/>
    </row>
    <row r="125" spans="1:7" x14ac:dyDescent="0.25">
      <c r="B125">
        <v>16.428000000000001</v>
      </c>
      <c r="C125" s="13"/>
      <c r="F125">
        <v>38.746000000000002</v>
      </c>
      <c r="G125" s="12"/>
    </row>
    <row r="126" spans="1:7" x14ac:dyDescent="0.25">
      <c r="A126" t="s">
        <v>16</v>
      </c>
      <c r="B126">
        <v>10.144</v>
      </c>
      <c r="C126" s="13"/>
      <c r="F126">
        <v>25.582999999999998</v>
      </c>
      <c r="G126" s="12"/>
    </row>
    <row r="127" spans="1:7" x14ac:dyDescent="0.25">
      <c r="B127">
        <v>16.274000000000001</v>
      </c>
      <c r="C127" s="13"/>
      <c r="F127">
        <v>51.853000000000002</v>
      </c>
      <c r="G127" s="12"/>
    </row>
    <row r="128" spans="1:7" x14ac:dyDescent="0.25">
      <c r="B128">
        <v>23.878</v>
      </c>
      <c r="C128" s="13"/>
      <c r="E128" t="s">
        <v>70</v>
      </c>
      <c r="F128">
        <v>27.975999999999999</v>
      </c>
      <c r="G128" s="12"/>
    </row>
    <row r="129" spans="1:7" x14ac:dyDescent="0.25">
      <c r="B129">
        <v>18.459</v>
      </c>
      <c r="C129" s="13"/>
      <c r="F129">
        <v>36.665999999999997</v>
      </c>
      <c r="G129" s="12"/>
    </row>
    <row r="130" spans="1:7" x14ac:dyDescent="0.25">
      <c r="B130">
        <v>21.300999999999998</v>
      </c>
      <c r="C130" s="13"/>
      <c r="F130">
        <v>33.868000000000002</v>
      </c>
      <c r="G130" s="12"/>
    </row>
    <row r="131" spans="1:7" x14ac:dyDescent="0.25">
      <c r="B131">
        <v>16.934000000000001</v>
      </c>
      <c r="C131" s="13"/>
      <c r="F131">
        <v>33.868000000000002</v>
      </c>
      <c r="G131" s="12"/>
    </row>
    <row r="132" spans="1:7" x14ac:dyDescent="0.25">
      <c r="B132">
        <v>17.472999999999999</v>
      </c>
      <c r="C132" s="13"/>
      <c r="F132">
        <v>47.631</v>
      </c>
      <c r="G132" s="12"/>
    </row>
    <row r="133" spans="1:7" x14ac:dyDescent="0.25">
      <c r="B133">
        <v>27.52</v>
      </c>
      <c r="C133" s="13"/>
      <c r="F133">
        <v>35.921999999999997</v>
      </c>
      <c r="G133" s="12"/>
    </row>
    <row r="134" spans="1:7" x14ac:dyDescent="0.25">
      <c r="A134" t="s">
        <v>17</v>
      </c>
      <c r="B134">
        <v>23.948</v>
      </c>
      <c r="C134" s="13"/>
      <c r="E134" t="s">
        <v>71</v>
      </c>
      <c r="F134">
        <v>42.938000000000002</v>
      </c>
      <c r="G134" s="12"/>
    </row>
    <row r="135" spans="1:7" x14ac:dyDescent="0.25">
      <c r="B135">
        <v>12.253</v>
      </c>
      <c r="C135" s="13"/>
      <c r="F135">
        <v>46.756</v>
      </c>
      <c r="G135" s="12"/>
    </row>
    <row r="136" spans="1:7" x14ac:dyDescent="0.25">
      <c r="B136">
        <v>41.009</v>
      </c>
      <c r="C136" s="13"/>
      <c r="F136">
        <v>60.249000000000002</v>
      </c>
      <c r="G136" s="12"/>
    </row>
    <row r="137" spans="1:7" x14ac:dyDescent="0.25">
      <c r="A137" t="s">
        <v>18</v>
      </c>
      <c r="B137">
        <v>34.509</v>
      </c>
      <c r="C137" s="13">
        <f>AVERAGE(B137:B154)</f>
        <v>37.600333333333332</v>
      </c>
      <c r="F137">
        <v>37.664000000000001</v>
      </c>
      <c r="G137" s="12"/>
    </row>
    <row r="138" spans="1:7" x14ac:dyDescent="0.25">
      <c r="B138">
        <v>14.345000000000001</v>
      </c>
      <c r="C138" s="13"/>
      <c r="F138">
        <v>61.427999999999997</v>
      </c>
      <c r="G138" s="12"/>
    </row>
    <row r="139" spans="1:7" x14ac:dyDescent="0.25">
      <c r="B139">
        <v>14.521000000000001</v>
      </c>
      <c r="C139" s="13"/>
      <c r="F139">
        <v>20.535</v>
      </c>
      <c r="G139" s="12"/>
    </row>
    <row r="140" spans="1:7" x14ac:dyDescent="0.25">
      <c r="B140">
        <v>44.177</v>
      </c>
      <c r="C140" s="13"/>
      <c r="F140">
        <v>43.561999999999998</v>
      </c>
      <c r="G140" s="12"/>
    </row>
    <row r="141" spans="1:7" x14ac:dyDescent="0.25">
      <c r="B141">
        <v>40.283000000000001</v>
      </c>
      <c r="C141" s="13"/>
      <c r="F141">
        <v>56.731000000000002</v>
      </c>
      <c r="G141" s="12"/>
    </row>
    <row r="142" spans="1:7" x14ac:dyDescent="0.25">
      <c r="B142">
        <v>20.535</v>
      </c>
      <c r="C142" s="13"/>
      <c r="E142" t="s">
        <v>72</v>
      </c>
      <c r="F142">
        <v>44.234000000000002</v>
      </c>
      <c r="G142" s="12">
        <f>AVERAGE(F142:F162)</f>
        <v>41.703952380952373</v>
      </c>
    </row>
    <row r="143" spans="1:7" x14ac:dyDescent="0.25">
      <c r="B143">
        <v>38.570999999999998</v>
      </c>
      <c r="C143" s="13"/>
      <c r="F143">
        <v>39.048999999999999</v>
      </c>
      <c r="G143" s="12"/>
    </row>
    <row r="144" spans="1:7" x14ac:dyDescent="0.25">
      <c r="A144" t="s">
        <v>19</v>
      </c>
      <c r="B144">
        <v>34.387</v>
      </c>
      <c r="C144" s="13"/>
      <c r="F144">
        <v>52.354999999999997</v>
      </c>
      <c r="G144" s="12"/>
    </row>
    <row r="145" spans="1:7" x14ac:dyDescent="0.25">
      <c r="B145">
        <v>56.207999999999998</v>
      </c>
      <c r="C145" s="13"/>
      <c r="F145">
        <v>50.668999999999997</v>
      </c>
      <c r="G145" s="12"/>
    </row>
    <row r="146" spans="1:7" x14ac:dyDescent="0.25">
      <c r="B146">
        <v>16.884</v>
      </c>
      <c r="C146" s="13"/>
      <c r="F146">
        <v>35.662999999999997</v>
      </c>
      <c r="G146" s="12"/>
    </row>
    <row r="147" spans="1:7" x14ac:dyDescent="0.25">
      <c r="B147">
        <v>31.626999999999999</v>
      </c>
      <c r="C147" s="13"/>
      <c r="F147">
        <v>33.390999999999998</v>
      </c>
      <c r="G147" s="12"/>
    </row>
    <row r="148" spans="1:7" x14ac:dyDescent="0.25">
      <c r="B148">
        <v>47.914000000000001</v>
      </c>
      <c r="C148" s="13"/>
      <c r="F148">
        <v>49.284999999999997</v>
      </c>
      <c r="G148" s="12"/>
    </row>
    <row r="149" spans="1:7" x14ac:dyDescent="0.25">
      <c r="A149" t="s">
        <v>20</v>
      </c>
      <c r="B149">
        <v>13.244999999999999</v>
      </c>
      <c r="C149" s="13"/>
      <c r="E149" t="s">
        <v>73</v>
      </c>
      <c r="F149">
        <v>29.616</v>
      </c>
      <c r="G149" s="12"/>
    </row>
    <row r="150" spans="1:7" x14ac:dyDescent="0.25">
      <c r="B150">
        <v>61.139000000000003</v>
      </c>
      <c r="C150" s="13"/>
      <c r="F150">
        <v>42.542999999999999</v>
      </c>
      <c r="G150" s="12"/>
    </row>
    <row r="151" spans="1:7" x14ac:dyDescent="0.25">
      <c r="B151">
        <v>41.070999999999998</v>
      </c>
      <c r="C151" s="13"/>
      <c r="F151">
        <v>53.643999999999998</v>
      </c>
      <c r="G151" s="12"/>
    </row>
    <row r="152" spans="1:7" x14ac:dyDescent="0.25">
      <c r="B152">
        <v>43.561999999999998</v>
      </c>
      <c r="C152" s="13"/>
      <c r="F152">
        <v>57.645000000000003</v>
      </c>
      <c r="G152" s="12"/>
    </row>
    <row r="153" spans="1:7" x14ac:dyDescent="0.25">
      <c r="B153">
        <v>54.128999999999998</v>
      </c>
      <c r="C153" s="13"/>
      <c r="F153">
        <v>40.679000000000002</v>
      </c>
      <c r="G153" s="12"/>
    </row>
    <row r="154" spans="1:7" x14ac:dyDescent="0.25">
      <c r="B154">
        <v>69.698999999999998</v>
      </c>
      <c r="C154" s="13"/>
      <c r="F154">
        <v>36.225999999999999</v>
      </c>
      <c r="G154" s="12"/>
    </row>
    <row r="155" spans="1:7" x14ac:dyDescent="0.25">
      <c r="A155" t="s">
        <v>21</v>
      </c>
      <c r="B155">
        <v>26.774999999999999</v>
      </c>
      <c r="C155" s="13">
        <f>AVERAGE(B155:B173)</f>
        <v>18.126473684210527</v>
      </c>
      <c r="F155">
        <v>21.616</v>
      </c>
      <c r="G155" s="12"/>
    </row>
    <row r="156" spans="1:7" x14ac:dyDescent="0.25">
      <c r="B156">
        <v>18.09</v>
      </c>
      <c r="C156" s="13"/>
      <c r="E156" t="s">
        <v>74</v>
      </c>
      <c r="F156">
        <v>21.771000000000001</v>
      </c>
      <c r="G156" s="12"/>
    </row>
    <row r="157" spans="1:7" x14ac:dyDescent="0.25">
      <c r="B157">
        <v>27.305</v>
      </c>
      <c r="C157" s="13"/>
      <c r="F157">
        <v>42.878999999999998</v>
      </c>
      <c r="G157" s="12"/>
    </row>
    <row r="158" spans="1:7" x14ac:dyDescent="0.25">
      <c r="A158" t="s">
        <v>22</v>
      </c>
      <c r="B158">
        <v>12.321</v>
      </c>
      <c r="C158" s="13"/>
      <c r="F158">
        <v>36.179000000000002</v>
      </c>
      <c r="G158" s="12"/>
    </row>
    <row r="159" spans="1:7" x14ac:dyDescent="0.25">
      <c r="B159">
        <v>9.891</v>
      </c>
      <c r="C159" s="13"/>
      <c r="F159">
        <v>40.761000000000003</v>
      </c>
      <c r="G159" s="12"/>
    </row>
    <row r="160" spans="1:7" x14ac:dyDescent="0.25">
      <c r="B160">
        <v>19.175999999999998</v>
      </c>
      <c r="C160" s="13"/>
      <c r="F160">
        <v>46.828000000000003</v>
      </c>
      <c r="G160" s="12"/>
    </row>
    <row r="161" spans="1:7" x14ac:dyDescent="0.25">
      <c r="B161">
        <v>14.694000000000001</v>
      </c>
      <c r="C161" s="13"/>
      <c r="F161">
        <v>46.356999999999999</v>
      </c>
      <c r="G161" s="12"/>
    </row>
    <row r="162" spans="1:7" x14ac:dyDescent="0.25">
      <c r="B162">
        <v>15.693</v>
      </c>
      <c r="C162" s="13"/>
      <c r="F162">
        <v>54.393000000000001</v>
      </c>
      <c r="G162" s="12"/>
    </row>
    <row r="163" spans="1:7" x14ac:dyDescent="0.25">
      <c r="B163">
        <v>16.065000000000001</v>
      </c>
      <c r="C163" s="13"/>
      <c r="E163" t="s">
        <v>75</v>
      </c>
      <c r="F163">
        <v>47.204000000000001</v>
      </c>
      <c r="G163" s="12">
        <f>AVERAGE(F163:F182)</f>
        <v>41.0246</v>
      </c>
    </row>
    <row r="164" spans="1:7" x14ac:dyDescent="0.25">
      <c r="A164" t="s">
        <v>23</v>
      </c>
      <c r="B164">
        <v>13.988</v>
      </c>
      <c r="C164" s="13"/>
      <c r="F164">
        <v>57.161000000000001</v>
      </c>
      <c r="G164" s="12"/>
    </row>
    <row r="165" spans="1:7" x14ac:dyDescent="0.25">
      <c r="B165">
        <v>15.638999999999999</v>
      </c>
      <c r="C165" s="13"/>
      <c r="F165">
        <v>41.561</v>
      </c>
      <c r="G165" s="12"/>
    </row>
    <row r="166" spans="1:7" x14ac:dyDescent="0.25">
      <c r="B166">
        <v>14.521000000000001</v>
      </c>
      <c r="C166" s="13"/>
      <c r="F166">
        <v>37.820999999999998</v>
      </c>
      <c r="G166" s="12"/>
    </row>
    <row r="167" spans="1:7" x14ac:dyDescent="0.25">
      <c r="B167">
        <v>11.02</v>
      </c>
      <c r="C167" s="13"/>
      <c r="F167">
        <v>31.413</v>
      </c>
      <c r="G167" s="12"/>
    </row>
    <row r="168" spans="1:7" x14ac:dyDescent="0.25">
      <c r="B168">
        <v>18.596</v>
      </c>
      <c r="C168" s="13"/>
      <c r="F168">
        <v>48.334000000000003</v>
      </c>
      <c r="G168" s="12"/>
    </row>
    <row r="169" spans="1:7" x14ac:dyDescent="0.25">
      <c r="B169">
        <v>22.193000000000001</v>
      </c>
      <c r="C169" s="13"/>
      <c r="F169">
        <v>47.401000000000003</v>
      </c>
      <c r="G169" s="12"/>
    </row>
    <row r="170" spans="1:7" x14ac:dyDescent="0.25">
      <c r="B170">
        <v>11.974</v>
      </c>
      <c r="C170" s="13"/>
      <c r="F170">
        <v>47.042999999999999</v>
      </c>
      <c r="G170" s="12"/>
    </row>
    <row r="171" spans="1:7" x14ac:dyDescent="0.25">
      <c r="B171">
        <v>29.186</v>
      </c>
      <c r="C171" s="13"/>
      <c r="E171" t="s">
        <v>76</v>
      </c>
      <c r="F171">
        <v>38.22</v>
      </c>
      <c r="G171" s="12"/>
    </row>
    <row r="172" spans="1:7" x14ac:dyDescent="0.25">
      <c r="B172">
        <v>21.300999999999998</v>
      </c>
      <c r="C172" s="13"/>
      <c r="F172">
        <v>37.664000000000001</v>
      </c>
      <c r="G172" s="12"/>
    </row>
    <row r="173" spans="1:7" x14ac:dyDescent="0.25">
      <c r="B173">
        <v>25.975000000000001</v>
      </c>
      <c r="C173" s="13"/>
      <c r="F173">
        <v>45.457000000000001</v>
      </c>
      <c r="G173" s="12"/>
    </row>
    <row r="174" spans="1:7" x14ac:dyDescent="0.25">
      <c r="A174" t="s">
        <v>24</v>
      </c>
      <c r="B174">
        <v>38.615000000000002</v>
      </c>
      <c r="C174" s="13">
        <f>AVERAGE(B174:B192)</f>
        <v>40.038210526315794</v>
      </c>
      <c r="F174">
        <v>15.585000000000001</v>
      </c>
      <c r="G174" s="12"/>
    </row>
    <row r="175" spans="1:7" x14ac:dyDescent="0.25">
      <c r="B175">
        <v>40.575000000000003</v>
      </c>
      <c r="C175" s="13"/>
      <c r="F175">
        <v>49.284999999999997</v>
      </c>
      <c r="G175" s="12"/>
    </row>
    <row r="176" spans="1:7" x14ac:dyDescent="0.25">
      <c r="B176">
        <v>45.917999999999999</v>
      </c>
      <c r="C176" s="13"/>
      <c r="F176">
        <v>41.5</v>
      </c>
      <c r="G176" s="12"/>
    </row>
    <row r="177" spans="1:7" x14ac:dyDescent="0.25">
      <c r="B177">
        <v>43.015999999999998</v>
      </c>
      <c r="C177" s="13"/>
      <c r="F177">
        <v>58.573999999999998</v>
      </c>
      <c r="G177" s="12"/>
    </row>
    <row r="178" spans="1:7" x14ac:dyDescent="0.25">
      <c r="B178">
        <v>33.718000000000004</v>
      </c>
      <c r="C178" s="13"/>
      <c r="E178" t="s">
        <v>77</v>
      </c>
      <c r="F178">
        <v>38.615000000000002</v>
      </c>
      <c r="G178" s="12"/>
    </row>
    <row r="179" spans="1:7" x14ac:dyDescent="0.25">
      <c r="B179">
        <v>61.427999999999997</v>
      </c>
      <c r="C179" s="13"/>
      <c r="F179">
        <v>34.287999999999997</v>
      </c>
      <c r="G179" s="12"/>
    </row>
    <row r="180" spans="1:7" x14ac:dyDescent="0.25">
      <c r="A180" t="s">
        <v>25</v>
      </c>
      <c r="B180">
        <v>54.393000000000001</v>
      </c>
      <c r="C180" s="13"/>
      <c r="F180">
        <v>34.582000000000001</v>
      </c>
      <c r="G180" s="12"/>
    </row>
    <row r="181" spans="1:7" x14ac:dyDescent="0.25">
      <c r="B181">
        <v>43.173000000000002</v>
      </c>
      <c r="C181" s="13"/>
      <c r="F181">
        <v>45.084000000000003</v>
      </c>
      <c r="G181" s="12"/>
    </row>
    <row r="182" spans="1:7" x14ac:dyDescent="0.25">
      <c r="B182">
        <v>35.472999999999999</v>
      </c>
      <c r="C182" s="13"/>
      <c r="F182">
        <v>23.7</v>
      </c>
      <c r="G182" s="12"/>
    </row>
    <row r="183" spans="1:7" x14ac:dyDescent="0.25">
      <c r="B183">
        <v>43.231999999999999</v>
      </c>
      <c r="C183" s="13"/>
      <c r="E183" t="s">
        <v>78</v>
      </c>
      <c r="F183">
        <v>31.84</v>
      </c>
      <c r="G183" s="12">
        <f>AVERAGE(F183:F207)</f>
        <v>37.965879999999999</v>
      </c>
    </row>
    <row r="184" spans="1:7" x14ac:dyDescent="0.25">
      <c r="B184">
        <v>37.865000000000002</v>
      </c>
      <c r="C184" s="13"/>
      <c r="F184">
        <v>32.494999999999997</v>
      </c>
      <c r="G184" s="12"/>
    </row>
    <row r="185" spans="1:7" x14ac:dyDescent="0.25">
      <c r="A185" t="s">
        <v>26</v>
      </c>
      <c r="B185">
        <v>34.509</v>
      </c>
      <c r="C185" s="13"/>
      <c r="F185">
        <v>49.456000000000003</v>
      </c>
      <c r="G185" s="12"/>
    </row>
    <row r="186" spans="1:7" x14ac:dyDescent="0.25">
      <c r="B186">
        <v>36.573999999999998</v>
      </c>
      <c r="C186" s="13"/>
      <c r="F186">
        <v>29.302</v>
      </c>
      <c r="G186" s="12"/>
    </row>
    <row r="187" spans="1:7" x14ac:dyDescent="0.25">
      <c r="B187">
        <v>37.753999999999998</v>
      </c>
      <c r="C187" s="13"/>
      <c r="F187">
        <v>54.253999999999998</v>
      </c>
      <c r="G187" s="12"/>
    </row>
    <row r="188" spans="1:7" x14ac:dyDescent="0.25">
      <c r="B188">
        <v>26.297999999999998</v>
      </c>
      <c r="C188" s="13"/>
      <c r="F188">
        <v>30.32</v>
      </c>
      <c r="G188" s="12"/>
    </row>
    <row r="189" spans="1:7" x14ac:dyDescent="0.25">
      <c r="B189">
        <v>34.313000000000002</v>
      </c>
      <c r="C189" s="13"/>
      <c r="F189">
        <v>34.97</v>
      </c>
      <c r="G189" s="12"/>
    </row>
    <row r="190" spans="1:7" x14ac:dyDescent="0.25">
      <c r="B190">
        <v>38.22</v>
      </c>
      <c r="C190" s="13"/>
      <c r="E190" t="s">
        <v>79</v>
      </c>
      <c r="F190">
        <v>39.070999999999998</v>
      </c>
      <c r="G190" s="12"/>
    </row>
    <row r="191" spans="1:7" x14ac:dyDescent="0.25">
      <c r="B191">
        <v>33.768000000000001</v>
      </c>
      <c r="C191" s="13"/>
      <c r="F191">
        <v>42.720999999999997</v>
      </c>
      <c r="G191" s="12"/>
    </row>
    <row r="192" spans="1:7" x14ac:dyDescent="0.25">
      <c r="B192">
        <v>41.884</v>
      </c>
      <c r="C192" s="13"/>
      <c r="F192">
        <v>26.297999999999998</v>
      </c>
      <c r="G192" s="12"/>
    </row>
    <row r="193" spans="1:7" x14ac:dyDescent="0.25">
      <c r="A193" t="s">
        <v>27</v>
      </c>
      <c r="B193">
        <v>47.222000000000001</v>
      </c>
      <c r="C193" s="13">
        <f>AVERAGE(B193:B210)</f>
        <v>47.287388888888891</v>
      </c>
      <c r="F193">
        <v>45.438000000000002</v>
      </c>
      <c r="G193" s="12"/>
    </row>
    <row r="194" spans="1:7" x14ac:dyDescent="0.25">
      <c r="B194">
        <v>70.899000000000001</v>
      </c>
      <c r="C194" s="13"/>
      <c r="F194">
        <v>36.597000000000001</v>
      </c>
      <c r="G194" s="12"/>
    </row>
    <row r="195" spans="1:7" x14ac:dyDescent="0.25">
      <c r="B195">
        <v>48.125</v>
      </c>
      <c r="C195" s="13"/>
      <c r="F195">
        <v>27.52</v>
      </c>
      <c r="G195" s="12"/>
    </row>
    <row r="196" spans="1:7" x14ac:dyDescent="0.25">
      <c r="B196">
        <v>45.917999999999999</v>
      </c>
      <c r="C196" s="13"/>
      <c r="F196">
        <v>35.734000000000002</v>
      </c>
      <c r="G196" s="12"/>
    </row>
    <row r="197" spans="1:7" x14ac:dyDescent="0.25">
      <c r="B197">
        <v>53.439</v>
      </c>
      <c r="C197" s="13"/>
      <c r="F197">
        <v>33.768000000000001</v>
      </c>
      <c r="G197" s="12"/>
    </row>
    <row r="198" spans="1:7" x14ac:dyDescent="0.25">
      <c r="A198" t="s">
        <v>28</v>
      </c>
      <c r="B198">
        <v>39.585999999999999</v>
      </c>
      <c r="C198" s="13"/>
      <c r="E198" t="s">
        <v>80</v>
      </c>
      <c r="F198">
        <v>45.917999999999999</v>
      </c>
      <c r="G198" s="12"/>
    </row>
    <row r="199" spans="1:7" x14ac:dyDescent="0.25">
      <c r="B199">
        <v>38.374000000000002</v>
      </c>
      <c r="C199" s="13"/>
      <c r="F199">
        <v>38.021000000000001</v>
      </c>
      <c r="G199" s="12"/>
    </row>
    <row r="200" spans="1:7" x14ac:dyDescent="0.25">
      <c r="B200">
        <v>35.448999999999998</v>
      </c>
      <c r="C200" s="13"/>
      <c r="F200">
        <v>21.42</v>
      </c>
      <c r="G200" s="12"/>
    </row>
    <row r="201" spans="1:7" x14ac:dyDescent="0.25">
      <c r="B201">
        <v>46.12</v>
      </c>
      <c r="C201" s="13"/>
      <c r="F201">
        <v>63.652999999999999</v>
      </c>
      <c r="G201" s="12"/>
    </row>
    <row r="202" spans="1:7" x14ac:dyDescent="0.25">
      <c r="B202">
        <v>31.17</v>
      </c>
      <c r="C202" s="13"/>
      <c r="F202">
        <v>35.448999999999998</v>
      </c>
      <c r="G202" s="12"/>
    </row>
    <row r="203" spans="1:7" x14ac:dyDescent="0.25">
      <c r="A203" t="s">
        <v>29</v>
      </c>
      <c r="B203">
        <v>67.046999999999997</v>
      </c>
      <c r="C203" s="13"/>
      <c r="F203">
        <v>32.469000000000001</v>
      </c>
      <c r="G203" s="12"/>
    </row>
    <row r="204" spans="1:7" x14ac:dyDescent="0.25">
      <c r="B204">
        <v>40.325000000000003</v>
      </c>
      <c r="C204" s="13"/>
      <c r="F204">
        <v>26.774999999999999</v>
      </c>
      <c r="G204" s="12"/>
    </row>
    <row r="205" spans="1:7" x14ac:dyDescent="0.25">
      <c r="B205">
        <v>47.631</v>
      </c>
      <c r="C205" s="13"/>
      <c r="F205">
        <v>46.557000000000002</v>
      </c>
      <c r="G205" s="12"/>
    </row>
    <row r="206" spans="1:7" x14ac:dyDescent="0.25">
      <c r="B206">
        <v>59.756999999999998</v>
      </c>
      <c r="C206" s="13"/>
      <c r="F206">
        <v>43.036000000000001</v>
      </c>
      <c r="G206" s="12"/>
    </row>
    <row r="207" spans="1:7" x14ac:dyDescent="0.25">
      <c r="B207">
        <v>51.707000000000001</v>
      </c>
      <c r="C207" s="13"/>
      <c r="F207">
        <v>46.064999999999998</v>
      </c>
      <c r="G207" s="12"/>
    </row>
    <row r="208" spans="1:7" x14ac:dyDescent="0.25">
      <c r="B208">
        <v>52.274000000000001</v>
      </c>
      <c r="C208" s="13"/>
      <c r="E208" t="s">
        <v>81</v>
      </c>
      <c r="F208">
        <v>37.865000000000002</v>
      </c>
      <c r="G208" s="12">
        <f>AVERAGE(F208:F235)</f>
        <v>40.523785714285715</v>
      </c>
    </row>
    <row r="209" spans="1:7" x14ac:dyDescent="0.25">
      <c r="B209">
        <v>22.079000000000001</v>
      </c>
      <c r="C209" s="13"/>
      <c r="F209">
        <v>49.37</v>
      </c>
      <c r="G209" s="12"/>
    </row>
    <row r="210" spans="1:7" x14ac:dyDescent="0.25">
      <c r="B210">
        <v>54.051000000000002</v>
      </c>
      <c r="C210" s="13"/>
      <c r="F210">
        <v>29.186</v>
      </c>
      <c r="G210" s="12"/>
    </row>
    <row r="211" spans="1:7" x14ac:dyDescent="0.25">
      <c r="A211" t="s">
        <v>30</v>
      </c>
      <c r="B211">
        <v>38.351999999999997</v>
      </c>
      <c r="C211" s="13">
        <f>AVERAGE(B211:B231)</f>
        <v>43.497095238095234</v>
      </c>
      <c r="F211">
        <v>59.601999999999997</v>
      </c>
      <c r="G211" s="12"/>
    </row>
    <row r="212" spans="1:7" x14ac:dyDescent="0.25">
      <c r="B212">
        <v>48.212000000000003</v>
      </c>
      <c r="C212" s="13"/>
      <c r="F212">
        <v>53.55</v>
      </c>
      <c r="G212" s="12"/>
    </row>
    <row r="213" spans="1:7" x14ac:dyDescent="0.25">
      <c r="B213">
        <v>46.557000000000002</v>
      </c>
      <c r="C213" s="13"/>
      <c r="F213">
        <v>23.233000000000001</v>
      </c>
      <c r="G213" s="12"/>
    </row>
    <row r="214" spans="1:7" x14ac:dyDescent="0.25">
      <c r="B214">
        <v>56.582000000000001</v>
      </c>
      <c r="C214" s="13"/>
      <c r="F214">
        <v>63</v>
      </c>
      <c r="G214" s="12"/>
    </row>
    <row r="215" spans="1:7" x14ac:dyDescent="0.25">
      <c r="B215">
        <v>53.058999999999997</v>
      </c>
      <c r="C215" s="13"/>
      <c r="E215" t="s">
        <v>82</v>
      </c>
      <c r="F215">
        <v>29.041</v>
      </c>
      <c r="G215" s="12"/>
    </row>
    <row r="216" spans="1:7" x14ac:dyDescent="0.25">
      <c r="A216" t="s">
        <v>31</v>
      </c>
      <c r="B216">
        <v>48.265000000000001</v>
      </c>
      <c r="C216" s="13"/>
      <c r="F216">
        <v>41.642000000000003</v>
      </c>
      <c r="G216" s="12"/>
    </row>
    <row r="217" spans="1:7" x14ac:dyDescent="0.25">
      <c r="B217">
        <v>41.963999999999999</v>
      </c>
      <c r="C217" s="13"/>
      <c r="F217">
        <v>49.710999999999999</v>
      </c>
      <c r="G217" s="12"/>
    </row>
    <row r="218" spans="1:7" x14ac:dyDescent="0.25">
      <c r="B218">
        <v>36.665999999999997</v>
      </c>
      <c r="C218" s="13"/>
      <c r="F218">
        <v>43.173000000000002</v>
      </c>
      <c r="G218" s="12"/>
    </row>
    <row r="219" spans="1:7" x14ac:dyDescent="0.25">
      <c r="B219">
        <v>39.5</v>
      </c>
      <c r="C219" s="13"/>
      <c r="F219">
        <v>34.091000000000001</v>
      </c>
      <c r="G219" s="12"/>
    </row>
    <row r="220" spans="1:7" x14ac:dyDescent="0.25">
      <c r="B220">
        <v>56.192999999999998</v>
      </c>
      <c r="C220" s="13"/>
      <c r="F220">
        <v>44.177</v>
      </c>
      <c r="G220" s="12"/>
    </row>
    <row r="221" spans="1:7" x14ac:dyDescent="0.25">
      <c r="B221">
        <v>29.645</v>
      </c>
      <c r="C221" s="13"/>
      <c r="F221">
        <v>50.183999999999997</v>
      </c>
      <c r="G221" s="12"/>
    </row>
    <row r="222" spans="1:7" x14ac:dyDescent="0.25">
      <c r="B222">
        <v>57.674999999999997</v>
      </c>
      <c r="C222" s="13"/>
      <c r="F222">
        <v>36.389000000000003</v>
      </c>
      <c r="G222" s="12"/>
    </row>
    <row r="223" spans="1:7" x14ac:dyDescent="0.25">
      <c r="A223" t="s">
        <v>32</v>
      </c>
      <c r="B223">
        <v>30.402999999999999</v>
      </c>
      <c r="C223" s="13"/>
      <c r="F223">
        <v>50.534999999999997</v>
      </c>
      <c r="G223" s="12"/>
    </row>
    <row r="224" spans="1:7" x14ac:dyDescent="0.25">
      <c r="B224">
        <v>35.448999999999998</v>
      </c>
      <c r="C224" s="13"/>
      <c r="F224">
        <v>47.061</v>
      </c>
      <c r="G224" s="12"/>
    </row>
    <row r="225" spans="1:7" x14ac:dyDescent="0.25">
      <c r="B225">
        <v>44.082000000000001</v>
      </c>
      <c r="C225" s="13"/>
      <c r="E225" t="s">
        <v>83</v>
      </c>
      <c r="F225">
        <v>34.97</v>
      </c>
      <c r="G225" s="12"/>
    </row>
    <row r="226" spans="1:7" x14ac:dyDescent="0.25">
      <c r="B226">
        <v>30.32</v>
      </c>
      <c r="C226" s="13"/>
      <c r="F226">
        <v>34.287999999999997</v>
      </c>
      <c r="G226" s="12"/>
    </row>
    <row r="227" spans="1:7" x14ac:dyDescent="0.25">
      <c r="B227">
        <v>47.896000000000001</v>
      </c>
      <c r="C227" s="13"/>
      <c r="F227">
        <v>45.9</v>
      </c>
      <c r="G227" s="12"/>
    </row>
    <row r="228" spans="1:7" x14ac:dyDescent="0.25">
      <c r="B228">
        <v>27.975999999999999</v>
      </c>
      <c r="C228" s="13"/>
      <c r="F228">
        <v>20.942</v>
      </c>
      <c r="G228" s="12"/>
    </row>
    <row r="229" spans="1:7" x14ac:dyDescent="0.25">
      <c r="B229">
        <v>40.115000000000002</v>
      </c>
      <c r="C229" s="13"/>
      <c r="F229">
        <v>55.862000000000002</v>
      </c>
      <c r="G229" s="12"/>
    </row>
    <row r="230" spans="1:7" x14ac:dyDescent="0.25">
      <c r="B230">
        <v>62.947000000000003</v>
      </c>
      <c r="C230" s="13"/>
      <c r="F230">
        <v>37.395000000000003</v>
      </c>
      <c r="G230" s="12"/>
    </row>
    <row r="231" spans="1:7" x14ac:dyDescent="0.25">
      <c r="B231">
        <v>41.581000000000003</v>
      </c>
      <c r="C231" s="13"/>
      <c r="F231">
        <v>38.615000000000002</v>
      </c>
      <c r="G231" s="12"/>
    </row>
    <row r="232" spans="1:7" x14ac:dyDescent="0.25">
      <c r="A232" t="s">
        <v>33</v>
      </c>
      <c r="B232">
        <v>11.02</v>
      </c>
      <c r="C232" s="13">
        <f>AVERAGE(B232:B244)</f>
        <v>17.671461538461536</v>
      </c>
      <c r="F232">
        <v>27.398</v>
      </c>
      <c r="G232" s="12"/>
    </row>
    <row r="233" spans="1:7" x14ac:dyDescent="0.25">
      <c r="B233">
        <v>21.141999999999999</v>
      </c>
      <c r="C233" s="13"/>
      <c r="F233">
        <v>25.082999999999998</v>
      </c>
      <c r="G233" s="12"/>
    </row>
    <row r="234" spans="1:7" x14ac:dyDescent="0.25">
      <c r="B234">
        <v>17.472999999999999</v>
      </c>
      <c r="C234" s="13"/>
      <c r="F234">
        <v>34.582000000000001</v>
      </c>
      <c r="G234" s="12"/>
    </row>
    <row r="235" spans="1:7" x14ac:dyDescent="0.25">
      <c r="B235">
        <v>13.56</v>
      </c>
      <c r="C235" s="13"/>
      <c r="F235">
        <v>37.820999999999998</v>
      </c>
      <c r="G235" s="12"/>
    </row>
    <row r="236" spans="1:7" x14ac:dyDescent="0.25">
      <c r="B236">
        <v>12.988</v>
      </c>
      <c r="C236" s="13"/>
      <c r="E236" t="s">
        <v>84</v>
      </c>
      <c r="F236">
        <v>53.265000000000001</v>
      </c>
      <c r="G236" s="12">
        <f>AVERAGE(F236:F252)</f>
        <v>47.117705882352944</v>
      </c>
    </row>
    <row r="237" spans="1:7" x14ac:dyDescent="0.25">
      <c r="B237">
        <v>19.481999999999999</v>
      </c>
      <c r="C237" s="13"/>
      <c r="F237">
        <v>47.042999999999999</v>
      </c>
      <c r="G237" s="12"/>
    </row>
    <row r="238" spans="1:7" x14ac:dyDescent="0.25">
      <c r="A238" t="s">
        <v>34</v>
      </c>
      <c r="B238">
        <v>18.042999999999999</v>
      </c>
      <c r="C238" s="13"/>
      <c r="F238">
        <v>35.472999999999999</v>
      </c>
      <c r="G238" s="12"/>
    </row>
    <row r="239" spans="1:7" x14ac:dyDescent="0.25">
      <c r="B239">
        <v>13.56</v>
      </c>
      <c r="C239" s="13"/>
      <c r="F239">
        <v>35.472999999999999</v>
      </c>
      <c r="G239" s="12"/>
    </row>
    <row r="240" spans="1:7" x14ac:dyDescent="0.25">
      <c r="B240">
        <v>18.91</v>
      </c>
      <c r="C240" s="13"/>
      <c r="F240">
        <v>44.12</v>
      </c>
      <c r="G240" s="12"/>
    </row>
    <row r="241" spans="1:7" x14ac:dyDescent="0.25">
      <c r="B241">
        <v>18.228999999999999</v>
      </c>
      <c r="C241" s="13"/>
      <c r="F241">
        <v>44.424999999999997</v>
      </c>
      <c r="G241" s="12"/>
    </row>
    <row r="242" spans="1:7" x14ac:dyDescent="0.25">
      <c r="B242">
        <v>29.645</v>
      </c>
      <c r="C242" s="13"/>
      <c r="F242">
        <v>67.046999999999997</v>
      </c>
      <c r="G242" s="12"/>
    </row>
    <row r="243" spans="1:7" x14ac:dyDescent="0.25">
      <c r="A243" t="s">
        <v>36</v>
      </c>
      <c r="B243">
        <v>13.56</v>
      </c>
      <c r="C243" s="13"/>
      <c r="F243">
        <v>42.404000000000003</v>
      </c>
      <c r="G243" s="12"/>
    </row>
    <row r="244" spans="1:7" x14ac:dyDescent="0.25">
      <c r="B244">
        <v>22.117000000000001</v>
      </c>
      <c r="C244" s="13"/>
      <c r="F244">
        <v>61.139000000000003</v>
      </c>
      <c r="G244" s="12"/>
    </row>
    <row r="245" spans="1:7" x14ac:dyDescent="0.25">
      <c r="A245" t="s">
        <v>35</v>
      </c>
      <c r="B245">
        <v>72.031999999999996</v>
      </c>
      <c r="C245" s="13">
        <f>AVERAGE(B245:B265)</f>
        <v>48.316571428571436</v>
      </c>
      <c r="F245">
        <v>32.155999999999999</v>
      </c>
      <c r="G245" s="12"/>
    </row>
    <row r="246" spans="1:7" x14ac:dyDescent="0.25">
      <c r="B246">
        <v>19.524999999999999</v>
      </c>
      <c r="C246" s="13"/>
      <c r="E246" t="s">
        <v>85</v>
      </c>
      <c r="F246">
        <v>40.595999999999997</v>
      </c>
      <c r="G246" s="12"/>
    </row>
    <row r="247" spans="1:7" x14ac:dyDescent="0.25">
      <c r="B247">
        <v>24.812999999999999</v>
      </c>
      <c r="C247" s="13"/>
      <c r="F247">
        <v>58.674999999999997</v>
      </c>
      <c r="G247" s="12"/>
    </row>
    <row r="248" spans="1:7" x14ac:dyDescent="0.25">
      <c r="B248">
        <v>32.701999999999998</v>
      </c>
      <c r="C248" s="13"/>
      <c r="F248">
        <v>45.084000000000003</v>
      </c>
      <c r="G248" s="12"/>
    </row>
    <row r="249" spans="1:7" x14ac:dyDescent="0.25">
      <c r="B249">
        <v>43.658999999999999</v>
      </c>
      <c r="C249" s="13"/>
      <c r="F249">
        <v>61.536999999999999</v>
      </c>
      <c r="G249" s="12"/>
    </row>
    <row r="250" spans="1:7" x14ac:dyDescent="0.25">
      <c r="B250">
        <v>59.146999999999998</v>
      </c>
      <c r="C250" s="13"/>
      <c r="E250" t="s">
        <v>86</v>
      </c>
      <c r="F250">
        <v>37.865000000000002</v>
      </c>
      <c r="G250" s="12"/>
    </row>
    <row r="251" spans="1:7" x14ac:dyDescent="0.25">
      <c r="B251">
        <v>77.947999999999993</v>
      </c>
      <c r="C251" s="13"/>
      <c r="F251">
        <v>54.02</v>
      </c>
      <c r="G251" s="12"/>
    </row>
    <row r="252" spans="1:7" x14ac:dyDescent="0.25">
      <c r="B252">
        <v>44.177</v>
      </c>
      <c r="C252" s="13"/>
      <c r="F252">
        <v>40.679000000000002</v>
      </c>
      <c r="G252" s="12"/>
    </row>
    <row r="253" spans="1:7" x14ac:dyDescent="0.25">
      <c r="B253">
        <v>47.79</v>
      </c>
      <c r="C253" s="13"/>
      <c r="E253" t="s">
        <v>39</v>
      </c>
      <c r="F253">
        <v>18.596</v>
      </c>
      <c r="G253" s="12">
        <f>AVERAGE(F253:F265)</f>
        <v>18.39753846153846</v>
      </c>
    </row>
    <row r="254" spans="1:7" x14ac:dyDescent="0.25">
      <c r="A254" t="s">
        <v>37</v>
      </c>
      <c r="B254">
        <v>36.573999999999998</v>
      </c>
      <c r="C254" s="13"/>
      <c r="F254">
        <v>23.521999999999998</v>
      </c>
      <c r="G254" s="12"/>
    </row>
    <row r="255" spans="1:7" x14ac:dyDescent="0.25">
      <c r="B255">
        <v>36.109000000000002</v>
      </c>
      <c r="C255" s="13"/>
      <c r="F255">
        <v>24.504999999999999</v>
      </c>
      <c r="G255" s="12"/>
    </row>
    <row r="256" spans="1:7" x14ac:dyDescent="0.25">
      <c r="B256">
        <v>39.308</v>
      </c>
      <c r="C256" s="13"/>
      <c r="F256">
        <v>22.117000000000001</v>
      </c>
      <c r="G256" s="12"/>
    </row>
    <row r="257" spans="1:7" x14ac:dyDescent="0.25">
      <c r="B257">
        <v>57.674999999999997</v>
      </c>
      <c r="C257" s="13"/>
      <c r="E257" t="s">
        <v>40</v>
      </c>
      <c r="F257">
        <v>20.286999999999999</v>
      </c>
      <c r="G257" s="12"/>
    </row>
    <row r="258" spans="1:7" x14ac:dyDescent="0.25">
      <c r="B258">
        <v>62.677999999999997</v>
      </c>
      <c r="C258" s="13"/>
      <c r="F258">
        <v>19.867000000000001</v>
      </c>
      <c r="G258" s="12"/>
    </row>
    <row r="259" spans="1:7" x14ac:dyDescent="0.25">
      <c r="A259" t="s">
        <v>38</v>
      </c>
      <c r="B259">
        <v>48.682000000000002</v>
      </c>
      <c r="C259" s="13"/>
      <c r="F259">
        <v>16.632000000000001</v>
      </c>
      <c r="G259" s="12"/>
    </row>
    <row r="260" spans="1:7" x14ac:dyDescent="0.25">
      <c r="B260">
        <v>58.445</v>
      </c>
      <c r="C260" s="13"/>
      <c r="F260">
        <v>16.632000000000001</v>
      </c>
      <c r="G260" s="12"/>
    </row>
    <row r="261" spans="1:7" x14ac:dyDescent="0.25">
      <c r="B261">
        <v>45.475000000000001</v>
      </c>
      <c r="C261" s="13"/>
      <c r="E261" t="s">
        <v>41</v>
      </c>
      <c r="F261">
        <v>15.202</v>
      </c>
      <c r="G261" s="12"/>
    </row>
    <row r="262" spans="1:7" x14ac:dyDescent="0.25">
      <c r="B262">
        <v>36.941000000000003</v>
      </c>
      <c r="C262" s="13"/>
      <c r="F262">
        <v>13.805999999999999</v>
      </c>
      <c r="G262" s="12"/>
    </row>
    <row r="263" spans="1:7" x14ac:dyDescent="0.25">
      <c r="B263">
        <v>50.802</v>
      </c>
      <c r="C263" s="13"/>
      <c r="F263">
        <v>12.321</v>
      </c>
      <c r="G263" s="12"/>
    </row>
    <row r="264" spans="1:7" x14ac:dyDescent="0.25">
      <c r="B264">
        <v>76.007999999999996</v>
      </c>
      <c r="C264" s="13"/>
      <c r="F264">
        <v>15.146000000000001</v>
      </c>
      <c r="G264" s="12"/>
    </row>
    <row r="265" spans="1:7" x14ac:dyDescent="0.25">
      <c r="B265">
        <v>44.158000000000001</v>
      </c>
      <c r="C265" s="13"/>
      <c r="F265">
        <v>20.535</v>
      </c>
      <c r="G265" s="12"/>
    </row>
    <row r="266" spans="1:7" x14ac:dyDescent="0.25">
      <c r="A266" t="s">
        <v>87</v>
      </c>
      <c r="B266">
        <v>15.638999999999999</v>
      </c>
      <c r="C266" s="13">
        <f>AVERAGE(B266:B276)</f>
        <v>18.089181818181821</v>
      </c>
      <c r="E266" t="s">
        <v>42</v>
      </c>
      <c r="F266">
        <v>8.7119999999999997</v>
      </c>
      <c r="G266" s="12">
        <f>AVERAGE(F266:F283)</f>
        <v>16.061722222222222</v>
      </c>
    </row>
    <row r="267" spans="1:7" x14ac:dyDescent="0.25">
      <c r="B267">
        <v>14.808</v>
      </c>
      <c r="C267" s="13"/>
      <c r="F267">
        <v>14.048</v>
      </c>
      <c r="G267" s="12"/>
    </row>
    <row r="268" spans="1:7" x14ac:dyDescent="0.25">
      <c r="B268">
        <v>20.161999999999999</v>
      </c>
      <c r="C268" s="13"/>
      <c r="F268">
        <v>22.42</v>
      </c>
      <c r="G268" s="12"/>
    </row>
    <row r="269" spans="1:7" x14ac:dyDescent="0.25">
      <c r="A269" t="s">
        <v>88</v>
      </c>
      <c r="B269">
        <v>18.596</v>
      </c>
      <c r="C269" s="13"/>
      <c r="F269">
        <v>12.988</v>
      </c>
      <c r="G269" s="12"/>
    </row>
    <row r="270" spans="1:7" x14ac:dyDescent="0.25">
      <c r="B270">
        <v>20.942</v>
      </c>
      <c r="C270" s="13"/>
      <c r="F270">
        <v>11.097</v>
      </c>
      <c r="G270" s="12"/>
    </row>
    <row r="271" spans="1:7" x14ac:dyDescent="0.25">
      <c r="B271">
        <v>23.414000000000001</v>
      </c>
      <c r="C271" s="13"/>
      <c r="F271">
        <v>17.425000000000001</v>
      </c>
      <c r="G271" s="12"/>
    </row>
    <row r="272" spans="1:7" x14ac:dyDescent="0.25">
      <c r="A272" t="s">
        <v>89</v>
      </c>
      <c r="B272">
        <v>20.535</v>
      </c>
      <c r="C272" s="13"/>
      <c r="E272" t="s">
        <v>43</v>
      </c>
      <c r="F272">
        <v>16.428000000000001</v>
      </c>
      <c r="G272" s="12"/>
    </row>
    <row r="273" spans="1:7" x14ac:dyDescent="0.25">
      <c r="B273">
        <v>19.782</v>
      </c>
      <c r="C273" s="13"/>
      <c r="F273">
        <v>13.244999999999999</v>
      </c>
      <c r="G273" s="12"/>
    </row>
    <row r="274" spans="1:7" x14ac:dyDescent="0.25">
      <c r="B274">
        <v>15.638999999999999</v>
      </c>
      <c r="C274" s="13"/>
      <c r="F274">
        <v>20.204000000000001</v>
      </c>
      <c r="G274" s="12"/>
    </row>
    <row r="275" spans="1:7" x14ac:dyDescent="0.25">
      <c r="B275">
        <v>18.367000000000001</v>
      </c>
      <c r="C275" s="13"/>
      <c r="F275">
        <v>21.616</v>
      </c>
      <c r="G275" s="12"/>
    </row>
    <row r="276" spans="1:7" x14ac:dyDescent="0.25">
      <c r="B276">
        <v>11.097</v>
      </c>
      <c r="C276" s="13"/>
      <c r="F276">
        <v>13.805999999999999</v>
      </c>
      <c r="G276" s="12"/>
    </row>
    <row r="277" spans="1:7" x14ac:dyDescent="0.25">
      <c r="A277" t="s">
        <v>90</v>
      </c>
      <c r="B277">
        <v>25.582999999999998</v>
      </c>
      <c r="C277" s="13">
        <f>AVERAGE(B277:B292)</f>
        <v>19.829625</v>
      </c>
      <c r="E277" t="s">
        <v>44</v>
      </c>
      <c r="F277">
        <v>13.988</v>
      </c>
      <c r="G277" s="12"/>
    </row>
    <row r="278" spans="1:7" x14ac:dyDescent="0.25">
      <c r="B278">
        <v>9.1839999999999993</v>
      </c>
      <c r="C278" s="13"/>
      <c r="F278">
        <v>23.414000000000001</v>
      </c>
      <c r="G278" s="12"/>
    </row>
    <row r="279" spans="1:7" x14ac:dyDescent="0.25">
      <c r="B279">
        <v>23.878</v>
      </c>
      <c r="C279" s="13"/>
      <c r="F279">
        <v>19.481999999999999</v>
      </c>
      <c r="G279" s="12"/>
    </row>
    <row r="280" spans="1:7" x14ac:dyDescent="0.25">
      <c r="B280">
        <v>18.228999999999999</v>
      </c>
      <c r="C280" s="13"/>
      <c r="F280">
        <v>14.808</v>
      </c>
      <c r="G280" s="12"/>
    </row>
    <row r="281" spans="1:7" x14ac:dyDescent="0.25">
      <c r="B281">
        <v>26.742999999999999</v>
      </c>
      <c r="C281" s="13"/>
      <c r="F281">
        <v>19.524999999999999</v>
      </c>
      <c r="G281" s="12"/>
    </row>
    <row r="282" spans="1:7" x14ac:dyDescent="0.25">
      <c r="B282">
        <v>14.808</v>
      </c>
      <c r="C282" s="13"/>
      <c r="F282">
        <v>14.808</v>
      </c>
      <c r="G282" s="12"/>
    </row>
    <row r="283" spans="1:7" x14ac:dyDescent="0.25">
      <c r="A283" t="s">
        <v>91</v>
      </c>
      <c r="B283">
        <v>15.638999999999999</v>
      </c>
      <c r="C283" s="13"/>
      <c r="F283">
        <v>11.097</v>
      </c>
      <c r="G283" s="12"/>
    </row>
    <row r="284" spans="1:7" x14ac:dyDescent="0.25">
      <c r="B284">
        <v>27.119</v>
      </c>
      <c r="C284" s="13"/>
      <c r="E284" t="s">
        <v>45</v>
      </c>
      <c r="F284">
        <v>17.082999999999998</v>
      </c>
      <c r="G284" s="12">
        <f>AVERAGE(F284:F299)</f>
        <v>18.111124999999998</v>
      </c>
    </row>
    <row r="285" spans="1:7" x14ac:dyDescent="0.25">
      <c r="B285">
        <v>12.253</v>
      </c>
      <c r="C285" s="13"/>
      <c r="F285">
        <v>16.428000000000001</v>
      </c>
      <c r="G285" s="12"/>
    </row>
    <row r="286" spans="1:7" x14ac:dyDescent="0.25">
      <c r="B286">
        <v>19.824999999999999</v>
      </c>
      <c r="C286" s="13"/>
      <c r="F286">
        <v>17.664999999999999</v>
      </c>
      <c r="G286" s="12"/>
    </row>
    <row r="287" spans="1:7" x14ac:dyDescent="0.25">
      <c r="B287">
        <v>18.367000000000001</v>
      </c>
      <c r="C287" s="13"/>
      <c r="F287">
        <v>13.052</v>
      </c>
      <c r="G287" s="12"/>
    </row>
    <row r="288" spans="1:7" x14ac:dyDescent="0.25">
      <c r="A288" t="s">
        <v>92</v>
      </c>
      <c r="B288">
        <v>23.414000000000001</v>
      </c>
      <c r="C288" s="13"/>
      <c r="E288" t="s">
        <v>46</v>
      </c>
      <c r="F288">
        <v>13.805999999999999</v>
      </c>
      <c r="G288" s="12"/>
    </row>
    <row r="289" spans="1:7" x14ac:dyDescent="0.25">
      <c r="B289">
        <v>19.308</v>
      </c>
      <c r="C289" s="13"/>
      <c r="F289">
        <v>25.582999999999998</v>
      </c>
      <c r="G289" s="12"/>
    </row>
    <row r="290" spans="1:7" x14ac:dyDescent="0.25">
      <c r="B290">
        <v>18.731000000000002</v>
      </c>
      <c r="C290" s="13"/>
      <c r="F290">
        <v>16.428000000000001</v>
      </c>
      <c r="G290" s="12"/>
    </row>
    <row r="291" spans="1:7" x14ac:dyDescent="0.25">
      <c r="B291">
        <v>24.710999999999999</v>
      </c>
      <c r="C291" s="13"/>
      <c r="F291">
        <v>13.372</v>
      </c>
      <c r="G291" s="12"/>
    </row>
    <row r="292" spans="1:7" x14ac:dyDescent="0.25">
      <c r="B292">
        <v>19.481999999999999</v>
      </c>
      <c r="C292" s="13"/>
      <c r="F292">
        <v>20.981999999999999</v>
      </c>
      <c r="G292" s="12"/>
    </row>
    <row r="293" spans="1:7" x14ac:dyDescent="0.25">
      <c r="A293" t="s">
        <v>93</v>
      </c>
      <c r="B293">
        <v>19.867000000000001</v>
      </c>
      <c r="C293" s="13">
        <f>AVERAGE(B293:B309)</f>
        <v>20.731999999999999</v>
      </c>
      <c r="F293">
        <v>17.664999999999999</v>
      </c>
      <c r="G293" s="12"/>
    </row>
    <row r="294" spans="1:7" x14ac:dyDescent="0.25">
      <c r="B294">
        <v>15.8</v>
      </c>
      <c r="C294" s="13"/>
      <c r="F294">
        <v>18.09</v>
      </c>
      <c r="G294" s="12"/>
    </row>
    <row r="295" spans="1:7" x14ac:dyDescent="0.25">
      <c r="B295">
        <v>21.42</v>
      </c>
      <c r="C295" s="13"/>
      <c r="E295" t="s">
        <v>47</v>
      </c>
      <c r="F295">
        <v>13.56</v>
      </c>
      <c r="G295" s="12"/>
    </row>
    <row r="296" spans="1:7" x14ac:dyDescent="0.25">
      <c r="B296">
        <v>23.013999999999999</v>
      </c>
      <c r="C296" s="13"/>
      <c r="F296">
        <v>24.981999999999999</v>
      </c>
      <c r="G296" s="12"/>
    </row>
    <row r="297" spans="1:7" x14ac:dyDescent="0.25">
      <c r="B297">
        <v>30.32</v>
      </c>
      <c r="C297" s="13"/>
      <c r="F297">
        <v>11.760999999999999</v>
      </c>
      <c r="G297" s="12"/>
    </row>
    <row r="298" spans="1:7" x14ac:dyDescent="0.25">
      <c r="A298" t="s">
        <v>94</v>
      </c>
      <c r="B298">
        <v>20.535</v>
      </c>
      <c r="C298" s="13"/>
      <c r="F298">
        <v>31.277999999999999</v>
      </c>
      <c r="G298" s="12"/>
    </row>
    <row r="299" spans="1:7" x14ac:dyDescent="0.25">
      <c r="B299">
        <v>19.308</v>
      </c>
      <c r="C299" s="13"/>
      <c r="F299">
        <v>18.042999999999999</v>
      </c>
      <c r="G299" s="12"/>
    </row>
    <row r="300" spans="1:7" x14ac:dyDescent="0.25">
      <c r="B300">
        <v>19.824999999999999</v>
      </c>
      <c r="C300" s="13"/>
      <c r="E300" t="s">
        <v>48</v>
      </c>
      <c r="F300">
        <v>16.884</v>
      </c>
      <c r="G300" s="12">
        <f>AVERAGE(F300:F312)</f>
        <v>16.427153846153846</v>
      </c>
    </row>
    <row r="301" spans="1:7" x14ac:dyDescent="0.25">
      <c r="B301">
        <v>19.308</v>
      </c>
      <c r="C301" s="13"/>
      <c r="F301">
        <v>19.867000000000001</v>
      </c>
      <c r="G301" s="12"/>
    </row>
    <row r="302" spans="1:7" x14ac:dyDescent="0.25">
      <c r="B302">
        <v>13.372</v>
      </c>
      <c r="C302" s="13"/>
      <c r="F302">
        <v>22.681999999999999</v>
      </c>
      <c r="G302" s="12"/>
    </row>
    <row r="303" spans="1:7" x14ac:dyDescent="0.25">
      <c r="B303">
        <v>30.292000000000002</v>
      </c>
      <c r="C303" s="13"/>
      <c r="F303">
        <v>12.988</v>
      </c>
      <c r="G303" s="12"/>
    </row>
    <row r="304" spans="1:7" x14ac:dyDescent="0.25">
      <c r="B304">
        <v>23.948</v>
      </c>
      <c r="C304" s="13"/>
      <c r="E304" t="s">
        <v>49</v>
      </c>
      <c r="F304">
        <v>16.428000000000001</v>
      </c>
      <c r="G304" s="12"/>
    </row>
    <row r="305" spans="1:7" x14ac:dyDescent="0.25">
      <c r="A305" t="s">
        <v>95</v>
      </c>
      <c r="B305">
        <v>17.664999999999999</v>
      </c>
      <c r="C305" s="13"/>
      <c r="F305">
        <v>19.782</v>
      </c>
      <c r="G305" s="12"/>
    </row>
    <row r="306" spans="1:7" x14ac:dyDescent="0.25">
      <c r="B306">
        <v>22.079000000000001</v>
      </c>
      <c r="C306" s="13"/>
      <c r="F306">
        <v>16.428000000000001</v>
      </c>
      <c r="G306" s="12"/>
    </row>
    <row r="307" spans="1:7" x14ac:dyDescent="0.25">
      <c r="B307">
        <v>21.141999999999999</v>
      </c>
      <c r="C307" s="13"/>
      <c r="F307">
        <v>13.805999999999999</v>
      </c>
      <c r="G307" s="12"/>
    </row>
    <row r="308" spans="1:7" x14ac:dyDescent="0.25">
      <c r="B308">
        <v>16.884</v>
      </c>
      <c r="C308" s="13"/>
      <c r="F308">
        <v>9.891</v>
      </c>
      <c r="G308" s="12"/>
    </row>
    <row r="309" spans="1:7" x14ac:dyDescent="0.25">
      <c r="B309">
        <v>17.664999999999999</v>
      </c>
      <c r="C309" s="13"/>
      <c r="E309" t="s">
        <v>50</v>
      </c>
      <c r="F309">
        <v>14.808</v>
      </c>
      <c r="G309" s="12"/>
    </row>
    <row r="310" spans="1:7" x14ac:dyDescent="0.25">
      <c r="A310" t="s">
        <v>96</v>
      </c>
      <c r="B310">
        <v>24.158000000000001</v>
      </c>
      <c r="C310" s="13">
        <f>AVERAGE(B310:B326)</f>
        <v>18.566647058823531</v>
      </c>
      <c r="F310">
        <v>17.082999999999998</v>
      </c>
      <c r="G310" s="12"/>
    </row>
    <row r="311" spans="1:7" x14ac:dyDescent="0.25">
      <c r="B311">
        <v>21.616</v>
      </c>
      <c r="C311" s="13"/>
      <c r="F311">
        <v>16.274000000000001</v>
      </c>
      <c r="G311" s="12"/>
    </row>
    <row r="312" spans="1:7" x14ac:dyDescent="0.25">
      <c r="B312">
        <v>16.934000000000001</v>
      </c>
      <c r="C312" s="13"/>
      <c r="F312">
        <v>16.632000000000001</v>
      </c>
      <c r="G312" s="12"/>
    </row>
    <row r="313" spans="1:7" x14ac:dyDescent="0.25">
      <c r="B313">
        <v>16.934000000000001</v>
      </c>
      <c r="C313" s="13"/>
    </row>
    <row r="314" spans="1:7" x14ac:dyDescent="0.25">
      <c r="B314">
        <v>22.719000000000001</v>
      </c>
      <c r="C314" s="13"/>
    </row>
    <row r="315" spans="1:7" x14ac:dyDescent="0.25">
      <c r="B315">
        <v>17.472999999999999</v>
      </c>
      <c r="C315" s="13"/>
    </row>
    <row r="316" spans="1:7" x14ac:dyDescent="0.25">
      <c r="B316">
        <v>14.808</v>
      </c>
      <c r="C316" s="13"/>
    </row>
    <row r="317" spans="1:7" x14ac:dyDescent="0.25">
      <c r="B317">
        <v>22.193000000000001</v>
      </c>
      <c r="C317" s="13"/>
    </row>
    <row r="318" spans="1:7" x14ac:dyDescent="0.25">
      <c r="A318" t="s">
        <v>97</v>
      </c>
      <c r="B318">
        <v>15.638999999999999</v>
      </c>
      <c r="C318" s="13"/>
    </row>
    <row r="319" spans="1:7" x14ac:dyDescent="0.25">
      <c r="B319">
        <v>23.948</v>
      </c>
      <c r="C319" s="13"/>
    </row>
    <row r="320" spans="1:7" x14ac:dyDescent="0.25">
      <c r="A320" t="s">
        <v>98</v>
      </c>
      <c r="B320">
        <v>24.812999999999999</v>
      </c>
      <c r="C320" s="13"/>
    </row>
    <row r="321" spans="2:3" x14ac:dyDescent="0.25">
      <c r="B321">
        <v>16.934000000000001</v>
      </c>
      <c r="C321" s="13"/>
    </row>
    <row r="322" spans="2:3" x14ac:dyDescent="0.25">
      <c r="B322">
        <v>15.693</v>
      </c>
      <c r="C322" s="13"/>
    </row>
    <row r="323" spans="2:3" x14ac:dyDescent="0.25">
      <c r="B323">
        <v>12.988</v>
      </c>
      <c r="C323" s="13"/>
    </row>
    <row r="324" spans="2:3" x14ac:dyDescent="0.25">
      <c r="B324">
        <v>13.805999999999999</v>
      </c>
      <c r="C324" s="13"/>
    </row>
    <row r="325" spans="2:3" x14ac:dyDescent="0.25">
      <c r="B325">
        <v>18.042999999999999</v>
      </c>
      <c r="C325" s="13"/>
    </row>
    <row r="326" spans="2:3" x14ac:dyDescent="0.25">
      <c r="B326">
        <v>16.934000000000001</v>
      </c>
      <c r="C326" s="13"/>
    </row>
  </sheetData>
  <mergeCells count="32">
    <mergeCell ref="C137:C154"/>
    <mergeCell ref="C4:C27"/>
    <mergeCell ref="C28:C57"/>
    <mergeCell ref="C58:C85"/>
    <mergeCell ref="C86:C118"/>
    <mergeCell ref="C119:C136"/>
    <mergeCell ref="C266:C276"/>
    <mergeCell ref="C277:C292"/>
    <mergeCell ref="C293:C309"/>
    <mergeCell ref="C310:C326"/>
    <mergeCell ref="G4:G20"/>
    <mergeCell ref="G21:G49"/>
    <mergeCell ref="G50:G64"/>
    <mergeCell ref="G65:G76"/>
    <mergeCell ref="G77:G100"/>
    <mergeCell ref="G101:G121"/>
    <mergeCell ref="C155:C173"/>
    <mergeCell ref="C174:C192"/>
    <mergeCell ref="C193:C210"/>
    <mergeCell ref="C211:C231"/>
    <mergeCell ref="C232:C244"/>
    <mergeCell ref="C245:C265"/>
    <mergeCell ref="G253:G265"/>
    <mergeCell ref="G266:G283"/>
    <mergeCell ref="G284:G299"/>
    <mergeCell ref="G300:G312"/>
    <mergeCell ref="G122:G141"/>
    <mergeCell ref="G142:G162"/>
    <mergeCell ref="G163:G182"/>
    <mergeCell ref="G183:G207"/>
    <mergeCell ref="G208:G235"/>
    <mergeCell ref="G236:G25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15"/>
  <sheetViews>
    <sheetView topLeftCell="A143" zoomScale="85" zoomScaleNormal="85" workbookViewId="0">
      <selection activeCell="M41" sqref="M41"/>
    </sheetView>
  </sheetViews>
  <sheetFormatPr defaultRowHeight="15" x14ac:dyDescent="0.25"/>
  <cols>
    <col min="1" max="1" width="18.85546875" bestFit="1" customWidth="1"/>
    <col min="2" max="2" width="14.140625" bestFit="1" customWidth="1"/>
    <col min="3" max="3" width="9.140625" style="5"/>
    <col min="4" max="4" width="9.140625" style="1"/>
    <col min="5" max="5" width="19" bestFit="1" customWidth="1"/>
    <col min="7" max="7" width="9.140625" style="5"/>
    <col min="10" max="10" width="19.140625" bestFit="1" customWidth="1"/>
    <col min="11" max="11" width="15.140625" bestFit="1" customWidth="1"/>
    <col min="12" max="13" width="11.85546875" bestFit="1" customWidth="1"/>
    <col min="14" max="14" width="19.140625" bestFit="1" customWidth="1"/>
    <col min="15" max="15" width="15.140625" bestFit="1" customWidth="1"/>
    <col min="16" max="17" width="11.85546875" bestFit="1" customWidth="1"/>
  </cols>
  <sheetData>
    <row r="3" spans="1:17" x14ac:dyDescent="0.25">
      <c r="A3" s="2" t="s">
        <v>0</v>
      </c>
      <c r="B3" s="2" t="s">
        <v>3</v>
      </c>
      <c r="C3" s="6"/>
      <c r="D3" s="3"/>
      <c r="E3" s="2" t="s">
        <v>0</v>
      </c>
      <c r="F3" s="2" t="s">
        <v>3</v>
      </c>
      <c r="J3" s="4" t="s">
        <v>168</v>
      </c>
      <c r="K3" s="4" t="s">
        <v>169</v>
      </c>
      <c r="L3" s="4" t="s">
        <v>170</v>
      </c>
      <c r="M3" s="4" t="s">
        <v>171</v>
      </c>
      <c r="N3" s="4" t="s">
        <v>172</v>
      </c>
      <c r="O3" s="4" t="s">
        <v>173</v>
      </c>
      <c r="P3" s="4" t="s">
        <v>174</v>
      </c>
      <c r="Q3" s="4" t="s">
        <v>175</v>
      </c>
    </row>
    <row r="4" spans="1:17" x14ac:dyDescent="0.25">
      <c r="A4" t="s">
        <v>1</v>
      </c>
      <c r="B4">
        <v>53.502000000000002</v>
      </c>
      <c r="C4" s="14">
        <f>AVERAGE(B4:B37)</f>
        <v>44.335029411764694</v>
      </c>
      <c r="E4" t="s">
        <v>51</v>
      </c>
      <c r="F4">
        <v>68.058000000000007</v>
      </c>
      <c r="G4" s="12">
        <f>AVERAGE(F4:F27)</f>
        <v>31.513166666666667</v>
      </c>
      <c r="J4">
        <v>44.335029411764694</v>
      </c>
      <c r="K4">
        <v>40.854771428571425</v>
      </c>
      <c r="M4">
        <v>20.208441176470586</v>
      </c>
      <c r="N4">
        <v>31.513166666666667</v>
      </c>
      <c r="O4">
        <v>47.824904761904769</v>
      </c>
      <c r="P4">
        <v>52.589037037037038</v>
      </c>
      <c r="Q4">
        <v>21.165863636363635</v>
      </c>
    </row>
    <row r="5" spans="1:17" x14ac:dyDescent="0.25">
      <c r="B5">
        <v>35.921999999999997</v>
      </c>
      <c r="C5" s="13"/>
      <c r="F5">
        <v>56.627000000000002</v>
      </c>
      <c r="G5" s="12"/>
      <c r="J5">
        <v>54.647382978723407</v>
      </c>
      <c r="K5">
        <v>43.186638888888893</v>
      </c>
      <c r="M5">
        <v>21.202999999999999</v>
      </c>
      <c r="N5">
        <v>25.851696969696963</v>
      </c>
      <c r="O5">
        <v>41.229708333333328</v>
      </c>
      <c r="P5">
        <v>51.886379310344822</v>
      </c>
      <c r="Q5">
        <v>22.134956521739127</v>
      </c>
    </row>
    <row r="6" spans="1:17" x14ac:dyDescent="0.25">
      <c r="B6">
        <v>50.802</v>
      </c>
      <c r="C6" s="13"/>
      <c r="F6">
        <v>28.837</v>
      </c>
      <c r="G6" s="12"/>
      <c r="J6">
        <v>41.009619047619026</v>
      </c>
      <c r="K6">
        <v>59.454450000000008</v>
      </c>
      <c r="M6">
        <v>18.800999999999998</v>
      </c>
      <c r="N6">
        <v>32.323153846153851</v>
      </c>
      <c r="O6">
        <v>47.814809523809515</v>
      </c>
      <c r="P6">
        <v>53.906428571428577</v>
      </c>
      <c r="Q6">
        <v>21.329714285714282</v>
      </c>
    </row>
    <row r="7" spans="1:17" x14ac:dyDescent="0.25">
      <c r="B7">
        <v>58.372</v>
      </c>
      <c r="C7" s="13"/>
      <c r="F7">
        <v>33.112000000000002</v>
      </c>
      <c r="G7" s="12"/>
      <c r="J7">
        <v>51.012318181818181</v>
      </c>
      <c r="K7">
        <v>62.223111111111116</v>
      </c>
      <c r="M7">
        <v>23.441178571428573</v>
      </c>
      <c r="N7">
        <v>33.987906249999995</v>
      </c>
      <c r="O7">
        <v>44.759681818181825</v>
      </c>
      <c r="P7">
        <v>52.524296296296306</v>
      </c>
      <c r="Q7">
        <v>17.250562499999997</v>
      </c>
    </row>
    <row r="8" spans="1:17" x14ac:dyDescent="0.25">
      <c r="B8">
        <v>47.401000000000003</v>
      </c>
      <c r="C8" s="13"/>
      <c r="E8" t="s">
        <v>52</v>
      </c>
      <c r="F8">
        <v>41.561</v>
      </c>
      <c r="G8" s="12"/>
    </row>
    <row r="9" spans="1:17" x14ac:dyDescent="0.25">
      <c r="B9">
        <v>45.308</v>
      </c>
      <c r="C9" s="13"/>
      <c r="F9">
        <v>20.942</v>
      </c>
      <c r="G9" s="12"/>
      <c r="P9" t="s">
        <v>188</v>
      </c>
    </row>
    <row r="10" spans="1:17" x14ac:dyDescent="0.25">
      <c r="B10">
        <v>32.779000000000003</v>
      </c>
      <c r="C10" s="13"/>
      <c r="F10">
        <v>37.753999999999998</v>
      </c>
      <c r="G10" s="12"/>
    </row>
    <row r="11" spans="1:17" x14ac:dyDescent="0.25">
      <c r="B11">
        <v>72.043999999999997</v>
      </c>
      <c r="C11" s="13"/>
      <c r="F11">
        <v>36.365000000000002</v>
      </c>
      <c r="G11" s="12"/>
    </row>
    <row r="12" spans="1:17" x14ac:dyDescent="0.25">
      <c r="B12">
        <v>48.125</v>
      </c>
      <c r="C12" s="13"/>
      <c r="E12" t="s">
        <v>53</v>
      </c>
      <c r="F12">
        <v>27.885999999999999</v>
      </c>
      <c r="G12" s="12"/>
    </row>
    <row r="13" spans="1:17" x14ac:dyDescent="0.25">
      <c r="B13">
        <v>45.363999999999997</v>
      </c>
      <c r="C13" s="13"/>
      <c r="F13">
        <v>26.007999999999999</v>
      </c>
      <c r="G13" s="12"/>
    </row>
    <row r="14" spans="1:17" x14ac:dyDescent="0.25">
      <c r="A14" t="s">
        <v>2</v>
      </c>
      <c r="B14">
        <v>45.475000000000001</v>
      </c>
      <c r="C14" s="13"/>
      <c r="F14">
        <v>22.978000000000002</v>
      </c>
      <c r="G14" s="12"/>
    </row>
    <row r="15" spans="1:17" x14ac:dyDescent="0.25">
      <c r="B15">
        <v>66.224000000000004</v>
      </c>
      <c r="C15" s="13"/>
      <c r="F15">
        <v>18.228999999999999</v>
      </c>
      <c r="G15" s="12"/>
    </row>
    <row r="16" spans="1:17" x14ac:dyDescent="0.25">
      <c r="B16">
        <v>41.884</v>
      </c>
      <c r="C16" s="13"/>
      <c r="F16">
        <v>15.638999999999999</v>
      </c>
      <c r="G16" s="12"/>
    </row>
    <row r="17" spans="1:7" x14ac:dyDescent="0.25">
      <c r="B17">
        <v>42.84</v>
      </c>
      <c r="C17" s="13"/>
      <c r="E17" t="s">
        <v>124</v>
      </c>
      <c r="F17">
        <v>34.287999999999997</v>
      </c>
      <c r="G17" s="12"/>
    </row>
    <row r="18" spans="1:7" x14ac:dyDescent="0.25">
      <c r="B18">
        <v>61.606000000000002</v>
      </c>
      <c r="C18" s="13"/>
      <c r="F18">
        <v>35.472999999999999</v>
      </c>
      <c r="G18" s="12"/>
    </row>
    <row r="19" spans="1:7" x14ac:dyDescent="0.25">
      <c r="B19">
        <v>29.616</v>
      </c>
      <c r="C19" s="13"/>
      <c r="F19">
        <v>32.546999999999997</v>
      </c>
      <c r="G19" s="12"/>
    </row>
    <row r="20" spans="1:7" x14ac:dyDescent="0.25">
      <c r="B20">
        <v>28.602</v>
      </c>
      <c r="C20" s="13"/>
      <c r="F20">
        <v>17.472999999999999</v>
      </c>
      <c r="G20" s="12"/>
    </row>
    <row r="21" spans="1:7" x14ac:dyDescent="0.25">
      <c r="A21" t="s">
        <v>5</v>
      </c>
      <c r="B21">
        <v>33.768000000000001</v>
      </c>
      <c r="C21" s="13"/>
      <c r="F21">
        <v>26.648</v>
      </c>
      <c r="G21" s="12"/>
    </row>
    <row r="22" spans="1:7" x14ac:dyDescent="0.25">
      <c r="B22">
        <v>50.518999999999998</v>
      </c>
      <c r="C22" s="13"/>
      <c r="F22">
        <v>10.471</v>
      </c>
      <c r="G22" s="12"/>
    </row>
    <row r="23" spans="1:7" x14ac:dyDescent="0.25">
      <c r="B23">
        <v>28.837</v>
      </c>
      <c r="C23" s="13"/>
      <c r="F23">
        <v>36.179000000000002</v>
      </c>
      <c r="G23" s="12"/>
    </row>
    <row r="24" spans="1:7" x14ac:dyDescent="0.25">
      <c r="B24">
        <v>29.9</v>
      </c>
      <c r="C24" s="13"/>
      <c r="E24" t="s">
        <v>125</v>
      </c>
      <c r="F24">
        <v>44.783999999999999</v>
      </c>
      <c r="G24" s="12"/>
    </row>
    <row r="25" spans="1:7" x14ac:dyDescent="0.25">
      <c r="B25">
        <v>42.878999999999998</v>
      </c>
      <c r="C25" s="13"/>
      <c r="F25">
        <v>28.036999999999999</v>
      </c>
      <c r="G25" s="12"/>
    </row>
    <row r="26" spans="1:7" x14ac:dyDescent="0.25">
      <c r="B26">
        <v>57.057000000000002</v>
      </c>
      <c r="C26" s="13"/>
      <c r="F26">
        <v>26.774999999999999</v>
      </c>
      <c r="G26" s="12"/>
    </row>
    <row r="27" spans="1:7" x14ac:dyDescent="0.25">
      <c r="B27">
        <v>57.645000000000003</v>
      </c>
      <c r="C27" s="13"/>
      <c r="F27">
        <v>29.645</v>
      </c>
      <c r="G27" s="12"/>
    </row>
    <row r="28" spans="1:7" x14ac:dyDescent="0.25">
      <c r="A28" t="s">
        <v>99</v>
      </c>
      <c r="B28">
        <v>54.253999999999998</v>
      </c>
      <c r="C28" s="13"/>
      <c r="E28" t="s">
        <v>54</v>
      </c>
      <c r="F28">
        <v>20.981999999999999</v>
      </c>
      <c r="G28" s="12">
        <f>AVERAGE(F28:F60)</f>
        <v>25.851696969696963</v>
      </c>
    </row>
    <row r="29" spans="1:7" x14ac:dyDescent="0.25">
      <c r="B29">
        <v>22.231000000000002</v>
      </c>
      <c r="C29" s="13"/>
      <c r="F29">
        <v>15.693</v>
      </c>
      <c r="G29" s="12"/>
    </row>
    <row r="30" spans="1:7" x14ac:dyDescent="0.25">
      <c r="B30">
        <v>45.604999999999997</v>
      </c>
      <c r="C30" s="13"/>
      <c r="F30">
        <v>14.808</v>
      </c>
      <c r="G30" s="12"/>
    </row>
    <row r="31" spans="1:7" x14ac:dyDescent="0.25">
      <c r="B31">
        <v>44.177</v>
      </c>
      <c r="C31" s="13"/>
      <c r="F31">
        <v>12.253</v>
      </c>
      <c r="G31" s="12"/>
    </row>
    <row r="32" spans="1:7" x14ac:dyDescent="0.25">
      <c r="B32">
        <v>45.363999999999997</v>
      </c>
      <c r="C32" s="13"/>
      <c r="F32">
        <v>15.146000000000001</v>
      </c>
      <c r="G32" s="12"/>
    </row>
    <row r="33" spans="1:7" x14ac:dyDescent="0.25">
      <c r="B33">
        <v>43.561999999999998</v>
      </c>
      <c r="C33" s="13"/>
      <c r="F33">
        <v>20.161999999999999</v>
      </c>
      <c r="G33" s="12"/>
    </row>
    <row r="34" spans="1:7" x14ac:dyDescent="0.25">
      <c r="A34" t="s">
        <v>100</v>
      </c>
      <c r="B34">
        <v>41.963999999999999</v>
      </c>
      <c r="C34" s="13"/>
      <c r="F34">
        <v>21.141999999999999</v>
      </c>
      <c r="G34" s="12"/>
    </row>
    <row r="35" spans="1:7" x14ac:dyDescent="0.25">
      <c r="B35">
        <v>48.212000000000003</v>
      </c>
      <c r="C35" s="13"/>
      <c r="E35" t="s">
        <v>55</v>
      </c>
      <c r="F35">
        <v>20.286999999999999</v>
      </c>
      <c r="G35" s="12"/>
    </row>
    <row r="36" spans="1:7" x14ac:dyDescent="0.25">
      <c r="B36">
        <v>24.981999999999999</v>
      </c>
      <c r="C36" s="13"/>
      <c r="F36">
        <v>44.69</v>
      </c>
      <c r="G36" s="12"/>
    </row>
    <row r="37" spans="1:7" x14ac:dyDescent="0.25">
      <c r="B37">
        <v>30.568999999999999</v>
      </c>
      <c r="C37" s="13"/>
      <c r="F37">
        <v>30.209</v>
      </c>
      <c r="G37" s="12"/>
    </row>
    <row r="38" spans="1:7" x14ac:dyDescent="0.25">
      <c r="A38" t="s">
        <v>6</v>
      </c>
      <c r="B38">
        <v>46.356999999999999</v>
      </c>
      <c r="C38" s="13">
        <f>AVERAGE(B38:B84)</f>
        <v>54.647382978723407</v>
      </c>
      <c r="F38">
        <v>19.308</v>
      </c>
      <c r="G38" s="12"/>
    </row>
    <row r="39" spans="1:7" x14ac:dyDescent="0.25">
      <c r="B39">
        <v>53.55</v>
      </c>
      <c r="C39" s="13"/>
      <c r="E39" t="s">
        <v>56</v>
      </c>
      <c r="F39">
        <v>23.878</v>
      </c>
      <c r="G39" s="12"/>
    </row>
    <row r="40" spans="1:7" x14ac:dyDescent="0.25">
      <c r="B40">
        <v>41.743000000000002</v>
      </c>
      <c r="C40" s="13"/>
      <c r="F40">
        <v>28.036999999999999</v>
      </c>
      <c r="G40" s="12"/>
    </row>
    <row r="41" spans="1:7" x14ac:dyDescent="0.25">
      <c r="B41">
        <v>54.749000000000002</v>
      </c>
      <c r="C41" s="13"/>
      <c r="F41">
        <v>58.689</v>
      </c>
      <c r="G41" s="12"/>
    </row>
    <row r="42" spans="1:7" x14ac:dyDescent="0.25">
      <c r="B42">
        <v>47.755000000000003</v>
      </c>
      <c r="C42" s="13"/>
      <c r="F42">
        <v>14.521000000000001</v>
      </c>
      <c r="G42" s="12"/>
    </row>
    <row r="43" spans="1:7" x14ac:dyDescent="0.25">
      <c r="A43" t="s">
        <v>101</v>
      </c>
      <c r="B43">
        <v>49.095999999999997</v>
      </c>
      <c r="C43" s="13"/>
      <c r="F43">
        <v>20.821000000000002</v>
      </c>
      <c r="G43" s="12"/>
    </row>
    <row r="44" spans="1:7" x14ac:dyDescent="0.25">
      <c r="B44">
        <v>48.072000000000003</v>
      </c>
      <c r="C44" s="13"/>
      <c r="E44" t="s">
        <v>126</v>
      </c>
      <c r="F44">
        <v>12.988</v>
      </c>
      <c r="G44" s="12"/>
    </row>
    <row r="45" spans="1:7" x14ac:dyDescent="0.25">
      <c r="B45">
        <v>85.757999999999996</v>
      </c>
      <c r="C45" s="13"/>
      <c r="F45">
        <v>37.753999999999998</v>
      </c>
      <c r="G45" s="12"/>
    </row>
    <row r="46" spans="1:7" x14ac:dyDescent="0.25">
      <c r="B46">
        <v>46.774000000000001</v>
      </c>
      <c r="C46" s="13"/>
      <c r="F46">
        <v>34.97</v>
      </c>
      <c r="G46" s="12"/>
    </row>
    <row r="47" spans="1:7" x14ac:dyDescent="0.25">
      <c r="B47">
        <v>52.531999999999996</v>
      </c>
      <c r="C47" s="13"/>
      <c r="F47">
        <v>27.763999999999999</v>
      </c>
      <c r="G47" s="12"/>
    </row>
    <row r="48" spans="1:7" x14ac:dyDescent="0.25">
      <c r="B48">
        <v>63.652999999999999</v>
      </c>
      <c r="C48" s="13"/>
      <c r="F48">
        <v>19.308</v>
      </c>
      <c r="G48" s="12"/>
    </row>
    <row r="49" spans="1:7" x14ac:dyDescent="0.25">
      <c r="B49">
        <v>74.040999999999997</v>
      </c>
      <c r="C49" s="13"/>
      <c r="F49">
        <v>30.789000000000001</v>
      </c>
      <c r="G49" s="12"/>
    </row>
    <row r="50" spans="1:7" x14ac:dyDescent="0.25">
      <c r="B50">
        <v>33.991999999999997</v>
      </c>
      <c r="C50" s="13"/>
      <c r="F50">
        <v>31.224</v>
      </c>
      <c r="G50" s="12"/>
    </row>
    <row r="51" spans="1:7" x14ac:dyDescent="0.25">
      <c r="B51">
        <v>55.862000000000002</v>
      </c>
      <c r="C51" s="13"/>
      <c r="F51">
        <v>41.823999999999998</v>
      </c>
      <c r="G51" s="12"/>
    </row>
    <row r="52" spans="1:7" x14ac:dyDescent="0.25">
      <c r="B52">
        <v>58.573999999999998</v>
      </c>
      <c r="C52" s="13"/>
      <c r="F52">
        <v>50.718000000000004</v>
      </c>
      <c r="G52" s="12"/>
    </row>
    <row r="53" spans="1:7" x14ac:dyDescent="0.25">
      <c r="B53">
        <v>64.989999999999995</v>
      </c>
      <c r="C53" s="13"/>
      <c r="E53" t="s">
        <v>127</v>
      </c>
      <c r="F53">
        <v>26.265999999999998</v>
      </c>
      <c r="G53" s="12"/>
    </row>
    <row r="54" spans="1:7" x14ac:dyDescent="0.25">
      <c r="A54" t="s">
        <v>8</v>
      </c>
      <c r="B54">
        <v>71.855999999999995</v>
      </c>
      <c r="C54" s="13"/>
      <c r="F54">
        <v>14.521000000000001</v>
      </c>
      <c r="G54" s="12"/>
    </row>
    <row r="55" spans="1:7" x14ac:dyDescent="0.25">
      <c r="B55">
        <v>74.132000000000005</v>
      </c>
      <c r="C55" s="13"/>
      <c r="F55">
        <v>27.885999999999999</v>
      </c>
      <c r="G55" s="12"/>
    </row>
    <row r="56" spans="1:7" x14ac:dyDescent="0.25">
      <c r="B56">
        <v>42.542999999999999</v>
      </c>
      <c r="C56" s="13"/>
      <c r="F56">
        <v>31.385999999999999</v>
      </c>
      <c r="G56" s="12"/>
    </row>
    <row r="57" spans="1:7" x14ac:dyDescent="0.25">
      <c r="B57">
        <v>69.432000000000002</v>
      </c>
      <c r="C57" s="13"/>
      <c r="F57">
        <v>22.344999999999999</v>
      </c>
      <c r="G57" s="12"/>
    </row>
    <row r="58" spans="1:7" x14ac:dyDescent="0.25">
      <c r="B58">
        <v>25.713999999999999</v>
      </c>
      <c r="C58" s="13"/>
      <c r="F58">
        <v>23.233000000000001</v>
      </c>
      <c r="G58" s="12"/>
    </row>
    <row r="59" spans="1:7" x14ac:dyDescent="0.25">
      <c r="B59">
        <v>57.689</v>
      </c>
      <c r="C59" s="13"/>
      <c r="F59">
        <v>17.425000000000001</v>
      </c>
      <c r="G59" s="12"/>
    </row>
    <row r="60" spans="1:7" x14ac:dyDescent="0.25">
      <c r="B60">
        <v>57.689</v>
      </c>
      <c r="C60" s="13"/>
      <c r="F60">
        <v>22.079000000000001</v>
      </c>
      <c r="G60" s="12"/>
    </row>
    <row r="61" spans="1:7" x14ac:dyDescent="0.25">
      <c r="B61">
        <v>44.387</v>
      </c>
      <c r="C61" s="13"/>
      <c r="E61" t="s">
        <v>57</v>
      </c>
      <c r="F61">
        <v>34.091000000000001</v>
      </c>
      <c r="G61" s="12">
        <f>AVERAGE(F61:F86)</f>
        <v>32.323153846153851</v>
      </c>
    </row>
    <row r="62" spans="1:7" x14ac:dyDescent="0.25">
      <c r="B62">
        <v>57.161000000000001</v>
      </c>
      <c r="C62" s="13"/>
      <c r="F62">
        <v>49.37</v>
      </c>
      <c r="G62" s="12"/>
    </row>
    <row r="63" spans="1:7" x14ac:dyDescent="0.25">
      <c r="A63" t="s">
        <v>102</v>
      </c>
      <c r="B63">
        <v>79.320999999999998</v>
      </c>
      <c r="C63" s="13"/>
      <c r="F63">
        <v>32.261000000000003</v>
      </c>
      <c r="G63" s="12"/>
    </row>
    <row r="64" spans="1:7" x14ac:dyDescent="0.25">
      <c r="B64">
        <v>45.363999999999997</v>
      </c>
      <c r="C64" s="13"/>
      <c r="F64">
        <v>38.746000000000002</v>
      </c>
      <c r="G64" s="12"/>
    </row>
    <row r="65" spans="1:7" x14ac:dyDescent="0.25">
      <c r="B65">
        <v>31.413</v>
      </c>
      <c r="C65" s="13"/>
      <c r="E65" t="s">
        <v>58</v>
      </c>
      <c r="F65">
        <v>21.141999999999999</v>
      </c>
      <c r="G65" s="12"/>
    </row>
    <row r="66" spans="1:7" x14ac:dyDescent="0.25">
      <c r="B66">
        <v>44.234000000000002</v>
      </c>
      <c r="C66" s="13"/>
      <c r="F66">
        <v>21.616</v>
      </c>
      <c r="G66" s="12"/>
    </row>
    <row r="67" spans="1:7" x14ac:dyDescent="0.25">
      <c r="B67">
        <v>42.878999999999998</v>
      </c>
      <c r="C67" s="13"/>
      <c r="F67">
        <v>27.795000000000002</v>
      </c>
      <c r="G67" s="12"/>
    </row>
    <row r="68" spans="1:7" x14ac:dyDescent="0.25">
      <c r="B68">
        <v>24.641999999999999</v>
      </c>
      <c r="C68" s="13"/>
      <c r="F68">
        <v>34.313000000000002</v>
      </c>
      <c r="G68" s="12"/>
    </row>
    <row r="69" spans="1:7" x14ac:dyDescent="0.25">
      <c r="B69">
        <v>55.255000000000003</v>
      </c>
      <c r="C69" s="13"/>
      <c r="F69">
        <v>26.648</v>
      </c>
      <c r="G69" s="12"/>
    </row>
    <row r="70" spans="1:7" x14ac:dyDescent="0.25">
      <c r="B70">
        <v>66.858000000000004</v>
      </c>
      <c r="C70" s="13"/>
      <c r="E70" t="s">
        <v>59</v>
      </c>
      <c r="F70">
        <v>27.305</v>
      </c>
      <c r="G70" s="12"/>
    </row>
    <row r="71" spans="1:7" x14ac:dyDescent="0.25">
      <c r="B71">
        <v>70.576999999999998</v>
      </c>
      <c r="C71" s="13"/>
      <c r="F71">
        <v>13.988</v>
      </c>
      <c r="G71" s="12"/>
    </row>
    <row r="72" spans="1:7" x14ac:dyDescent="0.25">
      <c r="A72" t="s">
        <v>103</v>
      </c>
      <c r="B72">
        <v>76.406999999999996</v>
      </c>
      <c r="C72" s="13"/>
      <c r="F72">
        <v>36.015999999999998</v>
      </c>
      <c r="G72" s="12"/>
    </row>
    <row r="73" spans="1:7" x14ac:dyDescent="0.25">
      <c r="B73">
        <v>51.247999999999998</v>
      </c>
      <c r="C73" s="13"/>
      <c r="F73">
        <v>30.32</v>
      </c>
      <c r="G73" s="12"/>
    </row>
    <row r="74" spans="1:7" x14ac:dyDescent="0.25">
      <c r="B74">
        <v>64.481999999999999</v>
      </c>
      <c r="C74" s="13"/>
      <c r="F74">
        <v>15.202</v>
      </c>
      <c r="G74" s="12"/>
    </row>
    <row r="75" spans="1:7" x14ac:dyDescent="0.25">
      <c r="B75">
        <v>77.022000000000006</v>
      </c>
      <c r="C75" s="13"/>
      <c r="E75" t="s">
        <v>128</v>
      </c>
      <c r="F75">
        <v>53.265000000000001</v>
      </c>
      <c r="G75" s="12"/>
    </row>
    <row r="76" spans="1:7" x14ac:dyDescent="0.25">
      <c r="B76">
        <v>58.502000000000002</v>
      </c>
      <c r="C76" s="13"/>
      <c r="F76">
        <v>38.351999999999997</v>
      </c>
      <c r="G76" s="12"/>
    </row>
    <row r="77" spans="1:7" x14ac:dyDescent="0.25">
      <c r="B77">
        <v>40.761000000000003</v>
      </c>
      <c r="C77" s="13"/>
      <c r="F77">
        <v>39.308</v>
      </c>
      <c r="G77" s="12"/>
    </row>
    <row r="78" spans="1:7" x14ac:dyDescent="0.25">
      <c r="B78">
        <v>57.514000000000003</v>
      </c>
      <c r="C78" s="13"/>
      <c r="E78" t="s">
        <v>129</v>
      </c>
      <c r="F78">
        <v>58.039000000000001</v>
      </c>
      <c r="G78" s="12"/>
    </row>
    <row r="79" spans="1:7" x14ac:dyDescent="0.25">
      <c r="B79">
        <v>38.021000000000001</v>
      </c>
      <c r="C79" s="13"/>
      <c r="F79">
        <v>30.652000000000001</v>
      </c>
      <c r="G79" s="12"/>
    </row>
    <row r="80" spans="1:7" x14ac:dyDescent="0.25">
      <c r="B80">
        <v>38.22</v>
      </c>
      <c r="C80" s="13"/>
      <c r="F80">
        <v>58.89</v>
      </c>
      <c r="G80" s="12"/>
    </row>
    <row r="81" spans="1:7" x14ac:dyDescent="0.25">
      <c r="B81">
        <v>66.858000000000004</v>
      </c>
      <c r="C81" s="13"/>
      <c r="F81">
        <v>19.481999999999999</v>
      </c>
      <c r="G81" s="12"/>
    </row>
    <row r="82" spans="1:7" x14ac:dyDescent="0.25">
      <c r="B82">
        <v>46.557000000000002</v>
      </c>
      <c r="C82" s="13"/>
      <c r="F82">
        <v>22.344999999999999</v>
      </c>
      <c r="G82" s="12"/>
    </row>
    <row r="83" spans="1:7" x14ac:dyDescent="0.25">
      <c r="B83">
        <v>55.862000000000002</v>
      </c>
      <c r="C83" s="13"/>
      <c r="F83">
        <v>20.161999999999999</v>
      </c>
      <c r="G83" s="12"/>
    </row>
    <row r="84" spans="1:7" x14ac:dyDescent="0.25">
      <c r="B84">
        <v>58.329000000000001</v>
      </c>
      <c r="C84" s="13"/>
      <c r="F84">
        <v>16.632000000000001</v>
      </c>
      <c r="G84" s="12"/>
    </row>
    <row r="85" spans="1:7" x14ac:dyDescent="0.25">
      <c r="A85" t="s">
        <v>9</v>
      </c>
      <c r="B85">
        <v>41.337000000000003</v>
      </c>
      <c r="C85" s="13">
        <f>AVERAGE(B85:B126)</f>
        <v>41.009619047619026</v>
      </c>
      <c r="F85">
        <v>16.934000000000001</v>
      </c>
      <c r="G85" s="12"/>
    </row>
    <row r="86" spans="1:7" x14ac:dyDescent="0.25">
      <c r="B86">
        <v>46.247999999999998</v>
      </c>
      <c r="C86" s="13"/>
      <c r="F86">
        <v>57.527999999999999</v>
      </c>
      <c r="G86" s="12"/>
    </row>
    <row r="87" spans="1:7" x14ac:dyDescent="0.25">
      <c r="B87">
        <v>70.899000000000001</v>
      </c>
      <c r="C87" s="13"/>
      <c r="E87" t="s">
        <v>60</v>
      </c>
      <c r="F87">
        <v>33.517000000000003</v>
      </c>
      <c r="G87" s="12">
        <f>AVERAGE(F87:F118)</f>
        <v>33.987906249999995</v>
      </c>
    </row>
    <row r="88" spans="1:7" x14ac:dyDescent="0.25">
      <c r="B88">
        <v>40.781999999999996</v>
      </c>
      <c r="C88" s="13"/>
      <c r="F88">
        <v>34.97</v>
      </c>
      <c r="G88" s="12"/>
    </row>
    <row r="89" spans="1:7" x14ac:dyDescent="0.25">
      <c r="B89">
        <v>41.417999999999999</v>
      </c>
      <c r="C89" s="13"/>
      <c r="F89">
        <v>27.611999999999998</v>
      </c>
      <c r="G89" s="12"/>
    </row>
    <row r="90" spans="1:7" x14ac:dyDescent="0.25">
      <c r="B90">
        <v>51.460999999999999</v>
      </c>
      <c r="C90" s="13"/>
      <c r="F90">
        <v>40.01</v>
      </c>
      <c r="G90" s="12"/>
    </row>
    <row r="91" spans="1:7" x14ac:dyDescent="0.25">
      <c r="B91">
        <v>50.585000000000001</v>
      </c>
      <c r="C91" s="13"/>
      <c r="F91">
        <v>29.186</v>
      </c>
      <c r="G91" s="12"/>
    </row>
    <row r="92" spans="1:7" x14ac:dyDescent="0.25">
      <c r="B92">
        <v>72.043999999999997</v>
      </c>
      <c r="C92" s="13"/>
      <c r="E92" t="s">
        <v>61</v>
      </c>
      <c r="F92">
        <v>26.774999999999999</v>
      </c>
      <c r="G92" s="12"/>
    </row>
    <row r="93" spans="1:7" x14ac:dyDescent="0.25">
      <c r="A93" t="s">
        <v>10</v>
      </c>
      <c r="B93">
        <v>39.756</v>
      </c>
      <c r="C93" s="13"/>
      <c r="F93">
        <v>20.535</v>
      </c>
      <c r="G93" s="12"/>
    </row>
    <row r="94" spans="1:7" x14ac:dyDescent="0.25">
      <c r="B94">
        <v>15.638999999999999</v>
      </c>
      <c r="C94" s="13"/>
      <c r="F94">
        <v>17.472999999999999</v>
      </c>
      <c r="G94" s="12"/>
    </row>
    <row r="95" spans="1:7" x14ac:dyDescent="0.25">
      <c r="B95">
        <v>48.750999999999998</v>
      </c>
      <c r="C95" s="13"/>
      <c r="F95">
        <v>59.473999999999997</v>
      </c>
      <c r="G95" s="12"/>
    </row>
    <row r="96" spans="1:7" x14ac:dyDescent="0.25">
      <c r="B96">
        <v>65.725999999999999</v>
      </c>
      <c r="C96" s="13"/>
      <c r="F96">
        <v>39.5</v>
      </c>
      <c r="G96" s="12"/>
    </row>
    <row r="97" spans="1:7" x14ac:dyDescent="0.25">
      <c r="B97">
        <v>47.79</v>
      </c>
      <c r="C97" s="13"/>
      <c r="F97">
        <v>44.234000000000002</v>
      </c>
      <c r="G97" s="12"/>
    </row>
    <row r="98" spans="1:7" x14ac:dyDescent="0.25">
      <c r="B98">
        <v>45.9</v>
      </c>
      <c r="C98" s="13"/>
      <c r="E98" t="s">
        <v>62</v>
      </c>
      <c r="F98">
        <v>29.186</v>
      </c>
      <c r="G98" s="12"/>
    </row>
    <row r="99" spans="1:7" x14ac:dyDescent="0.25">
      <c r="B99">
        <v>50.802</v>
      </c>
      <c r="C99" s="13"/>
      <c r="F99">
        <v>23.414000000000001</v>
      </c>
      <c r="G99" s="12"/>
    </row>
    <row r="100" spans="1:7" x14ac:dyDescent="0.25">
      <c r="B100">
        <v>38.021000000000001</v>
      </c>
      <c r="C100" s="13"/>
      <c r="F100">
        <v>72.451999999999998</v>
      </c>
      <c r="G100" s="12"/>
    </row>
    <row r="101" spans="1:7" x14ac:dyDescent="0.25">
      <c r="A101" t="s">
        <v>11</v>
      </c>
      <c r="B101">
        <v>23.123999999999999</v>
      </c>
      <c r="C101" s="13"/>
      <c r="F101">
        <v>46.845999999999997</v>
      </c>
      <c r="G101" s="12"/>
    </row>
    <row r="102" spans="1:7" x14ac:dyDescent="0.25">
      <c r="B102">
        <v>74.040999999999997</v>
      </c>
      <c r="C102" s="13"/>
      <c r="F102">
        <v>32.469000000000001</v>
      </c>
      <c r="G102" s="12"/>
    </row>
    <row r="103" spans="1:7" x14ac:dyDescent="0.25">
      <c r="B103">
        <v>35.091000000000001</v>
      </c>
      <c r="C103" s="13"/>
      <c r="F103">
        <v>36.085999999999999</v>
      </c>
      <c r="G103" s="12"/>
    </row>
    <row r="104" spans="1:7" x14ac:dyDescent="0.25">
      <c r="B104">
        <v>29.9</v>
      </c>
      <c r="C104" s="13"/>
      <c r="E104" t="s">
        <v>130</v>
      </c>
      <c r="F104">
        <v>23.414000000000001</v>
      </c>
      <c r="G104" s="12"/>
    </row>
    <row r="105" spans="1:7" x14ac:dyDescent="0.25">
      <c r="B105">
        <v>47.061</v>
      </c>
      <c r="C105" s="13"/>
      <c r="F105">
        <v>34.091000000000001</v>
      </c>
      <c r="G105" s="12"/>
    </row>
    <row r="106" spans="1:7" x14ac:dyDescent="0.25">
      <c r="B106">
        <v>43.813000000000002</v>
      </c>
      <c r="C106" s="13"/>
      <c r="F106">
        <v>39.156999999999996</v>
      </c>
      <c r="G106" s="12"/>
    </row>
    <row r="107" spans="1:7" x14ac:dyDescent="0.25">
      <c r="A107" t="s">
        <v>104</v>
      </c>
      <c r="B107">
        <v>19.867000000000001</v>
      </c>
      <c r="C107" s="13"/>
      <c r="F107">
        <v>50.167000000000002</v>
      </c>
      <c r="G107" s="12"/>
    </row>
    <row r="108" spans="1:7" x14ac:dyDescent="0.25">
      <c r="B108">
        <v>25.975000000000001</v>
      </c>
      <c r="C108" s="13"/>
      <c r="F108">
        <v>42.603000000000002</v>
      </c>
      <c r="G108" s="12"/>
    </row>
    <row r="109" spans="1:7" x14ac:dyDescent="0.25">
      <c r="B109">
        <v>22.117000000000001</v>
      </c>
      <c r="C109" s="13"/>
      <c r="F109">
        <v>26.648</v>
      </c>
      <c r="G109" s="12"/>
    </row>
    <row r="110" spans="1:7" x14ac:dyDescent="0.25">
      <c r="B110">
        <v>25.713999999999999</v>
      </c>
      <c r="C110" s="13"/>
      <c r="E110" t="s">
        <v>131</v>
      </c>
      <c r="F110">
        <v>30.431000000000001</v>
      </c>
      <c r="G110" s="12"/>
    </row>
    <row r="111" spans="1:7" x14ac:dyDescent="0.25">
      <c r="B111">
        <v>39.841000000000001</v>
      </c>
      <c r="C111" s="13"/>
      <c r="F111">
        <v>43.347999999999999</v>
      </c>
      <c r="G111" s="12"/>
    </row>
    <row r="112" spans="1:7" x14ac:dyDescent="0.25">
      <c r="B112">
        <v>33.991999999999997</v>
      </c>
      <c r="C112" s="13"/>
      <c r="F112">
        <v>15.853</v>
      </c>
      <c r="G112" s="12"/>
    </row>
    <row r="113" spans="1:7" x14ac:dyDescent="0.25">
      <c r="B113">
        <v>27.398</v>
      </c>
      <c r="C113" s="13"/>
      <c r="F113">
        <v>16.884</v>
      </c>
      <c r="G113" s="12"/>
    </row>
    <row r="114" spans="1:7" x14ac:dyDescent="0.25">
      <c r="B114">
        <v>48.072000000000003</v>
      </c>
      <c r="C114" s="13"/>
      <c r="F114">
        <v>25.082999999999998</v>
      </c>
      <c r="G114" s="12"/>
    </row>
    <row r="115" spans="1:7" x14ac:dyDescent="0.25">
      <c r="B115">
        <v>28.602</v>
      </c>
      <c r="C115" s="13"/>
      <c r="F115">
        <v>31.44</v>
      </c>
      <c r="G115" s="12"/>
    </row>
    <row r="116" spans="1:7" x14ac:dyDescent="0.25">
      <c r="B116">
        <v>18.09</v>
      </c>
      <c r="C116" s="13"/>
      <c r="F116">
        <v>24.812999999999999</v>
      </c>
      <c r="G116" s="12"/>
    </row>
    <row r="117" spans="1:7" x14ac:dyDescent="0.25">
      <c r="A117" t="s">
        <v>105</v>
      </c>
      <c r="B117">
        <v>41.642000000000003</v>
      </c>
      <c r="C117" s="13"/>
      <c r="F117">
        <v>37.865000000000002</v>
      </c>
      <c r="G117" s="12"/>
    </row>
    <row r="118" spans="1:7" x14ac:dyDescent="0.25">
      <c r="B118">
        <v>58.155000000000001</v>
      </c>
      <c r="C118" s="13"/>
      <c r="F118">
        <v>32.076999999999998</v>
      </c>
      <c r="G118" s="12"/>
    </row>
    <row r="119" spans="1:7" x14ac:dyDescent="0.25">
      <c r="B119">
        <v>49.37</v>
      </c>
      <c r="C119" s="13"/>
      <c r="E119" t="s">
        <v>63</v>
      </c>
      <c r="F119">
        <v>47.79</v>
      </c>
      <c r="G119" s="12">
        <f>AVERAGE(F119:F139)</f>
        <v>47.824904761904769</v>
      </c>
    </row>
    <row r="120" spans="1:7" x14ac:dyDescent="0.25">
      <c r="B120">
        <v>30.32</v>
      </c>
      <c r="C120" s="13"/>
      <c r="F120">
        <v>31.277999999999999</v>
      </c>
      <c r="G120" s="12"/>
    </row>
    <row r="121" spans="1:7" x14ac:dyDescent="0.25">
      <c r="B121">
        <v>38.963000000000001</v>
      </c>
      <c r="C121" s="13"/>
      <c r="F121">
        <v>43.561999999999998</v>
      </c>
      <c r="G121" s="12"/>
    </row>
    <row r="122" spans="1:7" x14ac:dyDescent="0.25">
      <c r="B122">
        <v>59.29</v>
      </c>
      <c r="C122" s="13"/>
      <c r="F122">
        <v>70.433000000000007</v>
      </c>
      <c r="G122" s="12"/>
    </row>
    <row r="123" spans="1:7" x14ac:dyDescent="0.25">
      <c r="B123">
        <v>37.664000000000001</v>
      </c>
      <c r="C123" s="13"/>
      <c r="F123">
        <v>56.582000000000001</v>
      </c>
      <c r="G123" s="12"/>
    </row>
    <row r="124" spans="1:7" x14ac:dyDescent="0.25">
      <c r="B124">
        <v>31.413</v>
      </c>
      <c r="C124" s="13"/>
      <c r="E124" t="s">
        <v>64</v>
      </c>
      <c r="F124">
        <v>42.463999999999999</v>
      </c>
      <c r="G124" s="12"/>
    </row>
    <row r="125" spans="1:7" x14ac:dyDescent="0.25">
      <c r="B125">
        <v>27.975999999999999</v>
      </c>
      <c r="C125" s="13"/>
      <c r="F125">
        <v>47.222000000000001</v>
      </c>
      <c r="G125" s="12"/>
    </row>
    <row r="126" spans="1:7" x14ac:dyDescent="0.25">
      <c r="B126">
        <v>37.753999999999998</v>
      </c>
      <c r="C126" s="13"/>
      <c r="F126">
        <v>59.588000000000001</v>
      </c>
      <c r="G126" s="12"/>
    </row>
    <row r="127" spans="1:7" x14ac:dyDescent="0.25">
      <c r="A127" t="s">
        <v>12</v>
      </c>
      <c r="B127">
        <v>49.981000000000002</v>
      </c>
      <c r="C127" s="13">
        <f>AVERAGE(B127:B170)</f>
        <v>51.012318181818181</v>
      </c>
      <c r="E127" t="s">
        <v>65</v>
      </c>
      <c r="F127">
        <v>47.042999999999999</v>
      </c>
      <c r="G127" s="12"/>
    </row>
    <row r="128" spans="1:7" x14ac:dyDescent="0.25">
      <c r="B128">
        <v>36.389000000000003</v>
      </c>
      <c r="C128" s="13"/>
      <c r="F128">
        <v>57.499000000000002</v>
      </c>
      <c r="G128" s="12"/>
    </row>
    <row r="129" spans="1:7" x14ac:dyDescent="0.25">
      <c r="B129">
        <v>45.457000000000001</v>
      </c>
      <c r="C129" s="13"/>
      <c r="F129">
        <v>53.691000000000003</v>
      </c>
      <c r="G129" s="12"/>
    </row>
    <row r="130" spans="1:7" x14ac:dyDescent="0.25">
      <c r="B130">
        <v>42.542999999999999</v>
      </c>
      <c r="C130" s="13"/>
      <c r="E130" t="s">
        <v>132</v>
      </c>
      <c r="F130">
        <v>35.734000000000002</v>
      </c>
      <c r="G130" s="12"/>
    </row>
    <row r="131" spans="1:7" x14ac:dyDescent="0.25">
      <c r="B131">
        <v>47.631</v>
      </c>
      <c r="C131" s="13"/>
      <c r="F131">
        <v>52.015999999999998</v>
      </c>
      <c r="G131" s="12"/>
    </row>
    <row r="132" spans="1:7" x14ac:dyDescent="0.25">
      <c r="B132">
        <v>65.572000000000003</v>
      </c>
      <c r="C132" s="13"/>
      <c r="F132">
        <v>46.027999999999999</v>
      </c>
      <c r="G132" s="12"/>
    </row>
    <row r="133" spans="1:7" x14ac:dyDescent="0.25">
      <c r="B133">
        <v>65.725999999999999</v>
      </c>
      <c r="C133" s="13"/>
      <c r="F133">
        <v>21.141999999999999</v>
      </c>
      <c r="G133" s="12"/>
    </row>
    <row r="134" spans="1:7" x14ac:dyDescent="0.25">
      <c r="B134">
        <v>49.625999999999998</v>
      </c>
      <c r="C134" s="13"/>
      <c r="E134" t="s">
        <v>133</v>
      </c>
      <c r="F134">
        <v>50.116</v>
      </c>
      <c r="G134" s="12"/>
    </row>
    <row r="135" spans="1:7" x14ac:dyDescent="0.25">
      <c r="B135">
        <v>41.884</v>
      </c>
      <c r="C135" s="13"/>
      <c r="F135">
        <v>51.755000000000003</v>
      </c>
      <c r="G135" s="12"/>
    </row>
    <row r="136" spans="1:7" x14ac:dyDescent="0.25">
      <c r="B136">
        <v>43.347999999999999</v>
      </c>
      <c r="C136" s="13"/>
      <c r="F136">
        <v>37.395000000000003</v>
      </c>
      <c r="G136" s="12"/>
    </row>
    <row r="137" spans="1:7" x14ac:dyDescent="0.25">
      <c r="B137">
        <v>61.055999999999997</v>
      </c>
      <c r="C137" s="13"/>
      <c r="F137">
        <v>30.568999999999999</v>
      </c>
      <c r="G137" s="12"/>
    </row>
    <row r="138" spans="1:7" x14ac:dyDescent="0.25">
      <c r="A138" t="s">
        <v>13</v>
      </c>
      <c r="B138">
        <v>48.63</v>
      </c>
      <c r="C138" s="13"/>
      <c r="F138">
        <v>65.210999999999999</v>
      </c>
      <c r="G138" s="12"/>
    </row>
    <row r="139" spans="1:7" x14ac:dyDescent="0.25">
      <c r="B139">
        <v>53.011000000000003</v>
      </c>
      <c r="C139" s="13"/>
      <c r="F139">
        <v>57.204999999999998</v>
      </c>
      <c r="G139" s="12"/>
    </row>
    <row r="140" spans="1:7" x14ac:dyDescent="0.25">
      <c r="B140">
        <v>52.418999999999997</v>
      </c>
      <c r="C140" s="13"/>
      <c r="E140" t="s">
        <v>66</v>
      </c>
      <c r="F140">
        <v>48.63</v>
      </c>
      <c r="G140" s="12">
        <f>AVERAGE(F140:F163)</f>
        <v>41.229708333333328</v>
      </c>
    </row>
    <row r="141" spans="1:7" x14ac:dyDescent="0.25">
      <c r="B141">
        <v>29.445</v>
      </c>
      <c r="C141" s="13"/>
      <c r="F141">
        <v>37.753999999999998</v>
      </c>
      <c r="G141" s="12"/>
    </row>
    <row r="142" spans="1:7" x14ac:dyDescent="0.25">
      <c r="B142">
        <v>53.55</v>
      </c>
      <c r="C142" s="13"/>
      <c r="F142">
        <v>64.153999999999996</v>
      </c>
      <c r="G142" s="12"/>
    </row>
    <row r="143" spans="1:7" x14ac:dyDescent="0.25">
      <c r="B143">
        <v>56.968000000000004</v>
      </c>
      <c r="C143" s="13"/>
      <c r="F143">
        <v>33.061</v>
      </c>
      <c r="G143" s="12"/>
    </row>
    <row r="144" spans="1:7" x14ac:dyDescent="0.25">
      <c r="B144">
        <v>58.155000000000001</v>
      </c>
      <c r="C144" s="13"/>
      <c r="F144">
        <v>64.703999999999994</v>
      </c>
      <c r="G144" s="12"/>
    </row>
    <row r="145" spans="1:7" x14ac:dyDescent="0.25">
      <c r="B145">
        <v>12.988</v>
      </c>
      <c r="C145" s="13"/>
      <c r="F145">
        <v>64.311999999999998</v>
      </c>
      <c r="G145" s="12"/>
    </row>
    <row r="146" spans="1:7" x14ac:dyDescent="0.25">
      <c r="B146">
        <v>32.573</v>
      </c>
      <c r="C146" s="13"/>
      <c r="F146">
        <v>41.417999999999999</v>
      </c>
      <c r="G146" s="12"/>
    </row>
    <row r="147" spans="1:7" x14ac:dyDescent="0.25">
      <c r="B147">
        <v>36.941000000000003</v>
      </c>
      <c r="C147" s="13"/>
      <c r="E147" t="s">
        <v>67</v>
      </c>
      <c r="F147">
        <v>25.582999999999998</v>
      </c>
      <c r="G147" s="12"/>
    </row>
    <row r="148" spans="1:7" x14ac:dyDescent="0.25">
      <c r="B148">
        <v>45.308</v>
      </c>
      <c r="C148" s="13"/>
      <c r="F148">
        <v>33.692999999999998</v>
      </c>
      <c r="G148" s="12"/>
    </row>
    <row r="149" spans="1:7" x14ac:dyDescent="0.25">
      <c r="A149" t="s">
        <v>14</v>
      </c>
      <c r="B149">
        <v>41.642000000000003</v>
      </c>
      <c r="C149" s="13"/>
      <c r="F149">
        <v>29.9</v>
      </c>
      <c r="G149" s="12"/>
    </row>
    <row r="150" spans="1:7" x14ac:dyDescent="0.25">
      <c r="B150">
        <v>50.917999999999999</v>
      </c>
      <c r="C150" s="13"/>
      <c r="F150">
        <v>38.198</v>
      </c>
      <c r="G150" s="12"/>
    </row>
    <row r="151" spans="1:7" x14ac:dyDescent="0.25">
      <c r="B151">
        <v>67.385999999999996</v>
      </c>
      <c r="C151" s="13"/>
      <c r="E151" t="s">
        <v>68</v>
      </c>
      <c r="F151">
        <v>38.984999999999999</v>
      </c>
      <c r="G151" s="12"/>
    </row>
    <row r="152" spans="1:7" x14ac:dyDescent="0.25">
      <c r="B152">
        <v>36.963999999999999</v>
      </c>
      <c r="C152" s="13"/>
      <c r="F152">
        <v>25.616</v>
      </c>
      <c r="G152" s="12"/>
    </row>
    <row r="153" spans="1:7" x14ac:dyDescent="0.25">
      <c r="B153">
        <v>63.201000000000001</v>
      </c>
      <c r="C153" s="13"/>
      <c r="F153">
        <v>46.845999999999997</v>
      </c>
      <c r="G153" s="12"/>
    </row>
    <row r="154" spans="1:7" x14ac:dyDescent="0.25">
      <c r="B154">
        <v>62.475999999999999</v>
      </c>
      <c r="C154" s="13"/>
      <c r="F154">
        <v>23.414000000000001</v>
      </c>
      <c r="G154" s="12"/>
    </row>
    <row r="155" spans="1:7" x14ac:dyDescent="0.25">
      <c r="A155" t="s">
        <v>106</v>
      </c>
      <c r="B155">
        <v>56.731000000000002</v>
      </c>
      <c r="C155" s="13"/>
      <c r="E155" t="s">
        <v>134</v>
      </c>
      <c r="F155">
        <v>18.459</v>
      </c>
      <c r="G155" s="12"/>
    </row>
    <row r="156" spans="1:7" x14ac:dyDescent="0.25">
      <c r="B156">
        <v>48.491</v>
      </c>
      <c r="C156" s="13"/>
      <c r="F156">
        <v>33.112000000000002</v>
      </c>
      <c r="G156" s="12"/>
    </row>
    <row r="157" spans="1:7" x14ac:dyDescent="0.25">
      <c r="B157">
        <v>51.755000000000003</v>
      </c>
      <c r="C157" s="13"/>
      <c r="F157">
        <v>44.177</v>
      </c>
      <c r="G157" s="12"/>
    </row>
    <row r="158" spans="1:7" x14ac:dyDescent="0.25">
      <c r="B158">
        <v>53.55</v>
      </c>
      <c r="C158" s="13"/>
      <c r="F158">
        <v>35.33</v>
      </c>
      <c r="G158" s="12"/>
    </row>
    <row r="159" spans="1:7" x14ac:dyDescent="0.25">
      <c r="B159">
        <v>66.528999999999996</v>
      </c>
      <c r="C159" s="13"/>
      <c r="F159">
        <v>52.274000000000001</v>
      </c>
      <c r="G159" s="12"/>
    </row>
    <row r="160" spans="1:7" x14ac:dyDescent="0.25">
      <c r="B160">
        <v>22.719000000000001</v>
      </c>
      <c r="C160" s="13"/>
      <c r="F160">
        <v>59.87</v>
      </c>
      <c r="G160" s="12"/>
    </row>
    <row r="161" spans="1:7" x14ac:dyDescent="0.25">
      <c r="B161">
        <v>44.633000000000003</v>
      </c>
      <c r="C161" s="13"/>
      <c r="E161" t="s">
        <v>135</v>
      </c>
      <c r="F161">
        <v>38.22</v>
      </c>
      <c r="G161" s="12"/>
    </row>
    <row r="162" spans="1:7" x14ac:dyDescent="0.25">
      <c r="B162">
        <v>72.137</v>
      </c>
      <c r="C162" s="13"/>
      <c r="F162">
        <v>48.63</v>
      </c>
      <c r="G162" s="12"/>
    </row>
    <row r="163" spans="1:7" x14ac:dyDescent="0.25">
      <c r="B163">
        <v>62.082999999999998</v>
      </c>
      <c r="C163" s="13"/>
      <c r="F163">
        <v>43.173000000000002</v>
      </c>
      <c r="G163" s="12"/>
    </row>
    <row r="164" spans="1:7" x14ac:dyDescent="0.25">
      <c r="B164">
        <v>96.816999999999993</v>
      </c>
      <c r="C164" s="13"/>
      <c r="E164" t="s">
        <v>69</v>
      </c>
      <c r="F164">
        <v>52.548000000000002</v>
      </c>
      <c r="G164" s="12">
        <f>AVERAGE(F164:F184)</f>
        <v>47.814809523809515</v>
      </c>
    </row>
    <row r="165" spans="1:7" x14ac:dyDescent="0.25">
      <c r="A165" t="s">
        <v>107</v>
      </c>
      <c r="B165">
        <v>74.040999999999997</v>
      </c>
      <c r="C165" s="13"/>
      <c r="F165">
        <v>64.114999999999995</v>
      </c>
      <c r="G165" s="12"/>
    </row>
    <row r="166" spans="1:7" x14ac:dyDescent="0.25">
      <c r="B166">
        <v>27.611999999999998</v>
      </c>
      <c r="C166" s="13"/>
      <c r="F166">
        <v>49.779000000000003</v>
      </c>
      <c r="G166" s="12"/>
    </row>
    <row r="167" spans="1:7" x14ac:dyDescent="0.25">
      <c r="B167">
        <v>43.173000000000002</v>
      </c>
      <c r="C167" s="13"/>
      <c r="E167" t="s">
        <v>70</v>
      </c>
      <c r="F167">
        <v>45.475000000000001</v>
      </c>
      <c r="G167" s="12"/>
    </row>
    <row r="168" spans="1:7" x14ac:dyDescent="0.25">
      <c r="B168">
        <v>80.156000000000006</v>
      </c>
      <c r="C168" s="13"/>
      <c r="F168">
        <v>27.305</v>
      </c>
      <c r="G168" s="12"/>
    </row>
    <row r="169" spans="1:7" x14ac:dyDescent="0.25">
      <c r="B169">
        <v>58.459000000000003</v>
      </c>
      <c r="C169" s="13"/>
      <c r="F169">
        <v>52.74</v>
      </c>
      <c r="G169" s="12"/>
    </row>
    <row r="170" spans="1:7" x14ac:dyDescent="0.25">
      <c r="B170">
        <v>33.868000000000002</v>
      </c>
      <c r="C170" s="13"/>
      <c r="F170">
        <v>33.692999999999998</v>
      </c>
      <c r="G170" s="12"/>
    </row>
    <row r="171" spans="1:7" x14ac:dyDescent="0.25">
      <c r="A171" t="s">
        <v>15</v>
      </c>
      <c r="B171">
        <v>46.557000000000002</v>
      </c>
      <c r="C171" s="13">
        <f>AVERAGE(B171:B205)</f>
        <v>40.854771428571425</v>
      </c>
      <c r="F171">
        <v>35.921999999999997</v>
      </c>
      <c r="G171" s="12"/>
    </row>
    <row r="172" spans="1:7" x14ac:dyDescent="0.25">
      <c r="B172">
        <v>41.823999999999998</v>
      </c>
      <c r="C172" s="13"/>
      <c r="E172" t="s">
        <v>71</v>
      </c>
      <c r="F172">
        <v>52.015999999999998</v>
      </c>
      <c r="G172" s="12"/>
    </row>
    <row r="173" spans="1:7" x14ac:dyDescent="0.25">
      <c r="B173">
        <v>55.862000000000002</v>
      </c>
      <c r="C173" s="13"/>
      <c r="F173">
        <v>75.16</v>
      </c>
      <c r="G173" s="12"/>
    </row>
    <row r="174" spans="1:7" x14ac:dyDescent="0.25">
      <c r="B174">
        <v>63.414000000000001</v>
      </c>
      <c r="C174" s="13"/>
      <c r="F174">
        <v>27.026</v>
      </c>
      <c r="G174" s="12"/>
    </row>
    <row r="175" spans="1:7" x14ac:dyDescent="0.25">
      <c r="A175" t="s">
        <v>16</v>
      </c>
      <c r="B175">
        <v>51.966999999999999</v>
      </c>
      <c r="C175" s="13"/>
      <c r="F175">
        <v>33.189</v>
      </c>
      <c r="G175" s="12"/>
    </row>
    <row r="176" spans="1:7" x14ac:dyDescent="0.25">
      <c r="B176">
        <v>48.195</v>
      </c>
      <c r="C176" s="13"/>
      <c r="E176" t="s">
        <v>136</v>
      </c>
      <c r="F176">
        <v>30.98</v>
      </c>
      <c r="G176" s="12"/>
    </row>
    <row r="177" spans="1:7" x14ac:dyDescent="0.25">
      <c r="B177">
        <v>54.795000000000002</v>
      </c>
      <c r="C177" s="13"/>
      <c r="F177">
        <v>46.628999999999998</v>
      </c>
      <c r="G177" s="12"/>
    </row>
    <row r="178" spans="1:7" x14ac:dyDescent="0.25">
      <c r="B178">
        <v>27.550999999999998</v>
      </c>
      <c r="C178" s="13"/>
      <c r="F178">
        <v>37.395000000000003</v>
      </c>
      <c r="G178" s="12"/>
    </row>
    <row r="179" spans="1:7" x14ac:dyDescent="0.25">
      <c r="A179" t="s">
        <v>17</v>
      </c>
      <c r="B179">
        <v>59.146999999999998</v>
      </c>
      <c r="C179" s="13"/>
      <c r="F179">
        <v>92.468000000000004</v>
      </c>
      <c r="G179" s="12"/>
    </row>
    <row r="180" spans="1:7" x14ac:dyDescent="0.25">
      <c r="B180">
        <v>68.686999999999998</v>
      </c>
      <c r="C180" s="13"/>
      <c r="F180">
        <v>60.052999999999997</v>
      </c>
      <c r="G180" s="12"/>
    </row>
    <row r="181" spans="1:7" x14ac:dyDescent="0.25">
      <c r="B181">
        <v>36.963999999999999</v>
      </c>
      <c r="C181" s="13"/>
      <c r="E181" t="s">
        <v>137</v>
      </c>
      <c r="F181">
        <v>74.528999999999996</v>
      </c>
      <c r="G181" s="12"/>
    </row>
    <row r="182" spans="1:7" x14ac:dyDescent="0.25">
      <c r="B182">
        <v>34.85</v>
      </c>
      <c r="C182" s="13"/>
      <c r="F182">
        <v>43.947000000000003</v>
      </c>
      <c r="G182" s="12"/>
    </row>
    <row r="183" spans="1:7" x14ac:dyDescent="0.25">
      <c r="B183">
        <v>35.921999999999997</v>
      </c>
      <c r="C183" s="13"/>
      <c r="F183">
        <v>33.692999999999998</v>
      </c>
      <c r="G183" s="12"/>
    </row>
    <row r="184" spans="1:7" x14ac:dyDescent="0.25">
      <c r="B184">
        <v>35.067</v>
      </c>
      <c r="C184" s="13"/>
      <c r="F184">
        <v>35.448999999999998</v>
      </c>
      <c r="G184" s="12"/>
    </row>
    <row r="185" spans="1:7" x14ac:dyDescent="0.25">
      <c r="A185" t="s">
        <v>108</v>
      </c>
      <c r="B185">
        <v>32.469000000000001</v>
      </c>
      <c r="C185" s="13"/>
      <c r="E185" t="s">
        <v>72</v>
      </c>
      <c r="F185">
        <v>57.411000000000001</v>
      </c>
      <c r="G185" s="12">
        <f>AVERAGE(F185:F206)</f>
        <v>44.759681818181825</v>
      </c>
    </row>
    <row r="186" spans="1:7" x14ac:dyDescent="0.25">
      <c r="B186">
        <v>15.693</v>
      </c>
      <c r="C186" s="13"/>
      <c r="F186">
        <v>61.536999999999999</v>
      </c>
      <c r="G186" s="12"/>
    </row>
    <row r="187" spans="1:7" x14ac:dyDescent="0.25">
      <c r="B187">
        <v>43.542999999999999</v>
      </c>
      <c r="C187" s="13"/>
      <c r="F187">
        <v>62.677999999999997</v>
      </c>
      <c r="G187" s="12"/>
    </row>
    <row r="188" spans="1:7" x14ac:dyDescent="0.25">
      <c r="B188">
        <v>28.602</v>
      </c>
      <c r="C188" s="13"/>
      <c r="F188">
        <v>30.652000000000001</v>
      </c>
      <c r="G188" s="12"/>
    </row>
    <row r="189" spans="1:7" x14ac:dyDescent="0.25">
      <c r="B189">
        <v>15.202</v>
      </c>
      <c r="C189" s="13"/>
      <c r="E189" t="s">
        <v>73</v>
      </c>
      <c r="F189">
        <v>79.224999999999994</v>
      </c>
      <c r="G189" s="12"/>
    </row>
    <row r="190" spans="1:7" x14ac:dyDescent="0.25">
      <c r="B190">
        <v>29.616</v>
      </c>
      <c r="C190" s="13"/>
      <c r="F190">
        <v>51.378999999999998</v>
      </c>
      <c r="G190" s="12"/>
    </row>
    <row r="191" spans="1:7" x14ac:dyDescent="0.25">
      <c r="B191">
        <v>35.448999999999998</v>
      </c>
      <c r="C191" s="13"/>
      <c r="F191">
        <v>52.274000000000001</v>
      </c>
      <c r="G191" s="12"/>
    </row>
    <row r="192" spans="1:7" x14ac:dyDescent="0.25">
      <c r="B192">
        <v>29.9</v>
      </c>
      <c r="C192" s="13"/>
      <c r="F192">
        <v>32.076999999999998</v>
      </c>
      <c r="G192" s="12"/>
    </row>
    <row r="193" spans="1:7" x14ac:dyDescent="0.25">
      <c r="B193">
        <v>27.398</v>
      </c>
      <c r="C193" s="13"/>
      <c r="E193" t="s">
        <v>74</v>
      </c>
      <c r="F193">
        <v>62.771999999999998</v>
      </c>
      <c r="G193" s="12"/>
    </row>
    <row r="194" spans="1:7" x14ac:dyDescent="0.25">
      <c r="B194">
        <v>41.274999999999999</v>
      </c>
      <c r="C194" s="13"/>
      <c r="F194">
        <v>35.921999999999997</v>
      </c>
      <c r="G194" s="12"/>
    </row>
    <row r="195" spans="1:7" x14ac:dyDescent="0.25">
      <c r="B195">
        <v>37.753999999999998</v>
      </c>
      <c r="C195" s="13"/>
      <c r="F195">
        <v>41.581000000000003</v>
      </c>
      <c r="G195" s="12"/>
    </row>
    <row r="196" spans="1:7" x14ac:dyDescent="0.25">
      <c r="B196">
        <v>27.763999999999999</v>
      </c>
      <c r="C196" s="13"/>
      <c r="F196">
        <v>39.070999999999998</v>
      </c>
      <c r="G196" s="12"/>
    </row>
    <row r="197" spans="1:7" x14ac:dyDescent="0.25">
      <c r="B197">
        <v>36.573999999999998</v>
      </c>
      <c r="C197" s="13"/>
      <c r="F197">
        <v>23.878</v>
      </c>
      <c r="G197" s="12"/>
    </row>
    <row r="198" spans="1:7" x14ac:dyDescent="0.25">
      <c r="A198" t="s">
        <v>109</v>
      </c>
      <c r="B198">
        <v>68.846999999999994</v>
      </c>
      <c r="C198" s="13"/>
      <c r="E198" t="s">
        <v>138</v>
      </c>
      <c r="F198">
        <v>46.756</v>
      </c>
      <c r="G198" s="12"/>
    </row>
    <row r="199" spans="1:7" x14ac:dyDescent="0.25">
      <c r="B199">
        <v>65.572000000000003</v>
      </c>
      <c r="C199" s="13"/>
      <c r="F199">
        <v>39.734999999999999</v>
      </c>
      <c r="G199" s="12"/>
    </row>
    <row r="200" spans="1:7" x14ac:dyDescent="0.25">
      <c r="B200">
        <v>45.177999999999997</v>
      </c>
      <c r="C200" s="13"/>
      <c r="F200">
        <v>37.191000000000003</v>
      </c>
      <c r="G200" s="12"/>
    </row>
    <row r="201" spans="1:7" x14ac:dyDescent="0.25">
      <c r="B201">
        <v>48.491</v>
      </c>
      <c r="C201" s="13"/>
      <c r="F201">
        <v>37.395000000000003</v>
      </c>
      <c r="G201" s="12"/>
    </row>
    <row r="202" spans="1:7" x14ac:dyDescent="0.25">
      <c r="B202">
        <v>28.036999999999999</v>
      </c>
      <c r="C202" s="13"/>
      <c r="E202" t="s">
        <v>139</v>
      </c>
      <c r="F202">
        <v>47.276000000000003</v>
      </c>
      <c r="G202" s="12"/>
    </row>
    <row r="203" spans="1:7" x14ac:dyDescent="0.25">
      <c r="B203">
        <v>52.74</v>
      </c>
      <c r="C203" s="13"/>
      <c r="F203">
        <v>47.276000000000003</v>
      </c>
      <c r="G203" s="12"/>
    </row>
    <row r="204" spans="1:7" x14ac:dyDescent="0.25">
      <c r="B204">
        <v>36.665999999999997</v>
      </c>
      <c r="C204" s="13"/>
      <c r="F204">
        <v>34.091000000000001</v>
      </c>
      <c r="G204" s="12"/>
    </row>
    <row r="205" spans="1:7" x14ac:dyDescent="0.25">
      <c r="B205">
        <v>22.344999999999999</v>
      </c>
      <c r="C205" s="13"/>
      <c r="F205">
        <v>35.091000000000001</v>
      </c>
      <c r="G205" s="12"/>
    </row>
    <row r="206" spans="1:7" x14ac:dyDescent="0.25">
      <c r="A206" t="s">
        <v>18</v>
      </c>
      <c r="B206">
        <v>24.677</v>
      </c>
      <c r="C206" s="13">
        <f>AVERAGE(B206:B241)</f>
        <v>43.186638888888893</v>
      </c>
      <c r="F206">
        <v>29.445</v>
      </c>
      <c r="G206" s="12"/>
    </row>
    <row r="207" spans="1:7" x14ac:dyDescent="0.25">
      <c r="B207">
        <v>70.564999999999998</v>
      </c>
      <c r="C207" s="13"/>
      <c r="E207" t="s">
        <v>75</v>
      </c>
      <c r="F207">
        <v>50.133000000000003</v>
      </c>
      <c r="G207" s="12">
        <f>AVERAGE(F207:F233)</f>
        <v>52.589037037037038</v>
      </c>
    </row>
    <row r="208" spans="1:7" x14ac:dyDescent="0.25">
      <c r="B208">
        <v>50.435000000000002</v>
      </c>
      <c r="C208" s="13"/>
      <c r="F208">
        <v>48.195</v>
      </c>
      <c r="G208" s="12"/>
    </row>
    <row r="209" spans="1:7" x14ac:dyDescent="0.25">
      <c r="B209">
        <v>22.978000000000002</v>
      </c>
      <c r="C209" s="13"/>
      <c r="F209">
        <v>46.12</v>
      </c>
      <c r="G209" s="12"/>
    </row>
    <row r="210" spans="1:7" x14ac:dyDescent="0.25">
      <c r="B210">
        <v>52.274000000000001</v>
      </c>
      <c r="C210" s="13"/>
      <c r="F210">
        <v>35.33</v>
      </c>
      <c r="G210" s="12"/>
    </row>
    <row r="211" spans="1:7" x14ac:dyDescent="0.25">
      <c r="B211">
        <v>51.182000000000002</v>
      </c>
      <c r="C211" s="13"/>
      <c r="E211" t="s">
        <v>76</v>
      </c>
      <c r="F211">
        <v>56.088000000000001</v>
      </c>
      <c r="G211" s="12"/>
    </row>
    <row r="212" spans="1:7" x14ac:dyDescent="0.25">
      <c r="B212">
        <v>59.588000000000001</v>
      </c>
      <c r="C212" s="13"/>
      <c r="F212">
        <v>42.305</v>
      </c>
      <c r="G212" s="12"/>
    </row>
    <row r="213" spans="1:7" x14ac:dyDescent="0.25">
      <c r="B213">
        <v>38.462000000000003</v>
      </c>
      <c r="C213" s="13"/>
      <c r="F213">
        <v>80.617999999999995</v>
      </c>
      <c r="G213" s="12"/>
    </row>
    <row r="214" spans="1:7" x14ac:dyDescent="0.25">
      <c r="A214" t="s">
        <v>19</v>
      </c>
      <c r="B214">
        <v>57.923000000000002</v>
      </c>
      <c r="C214" s="13"/>
      <c r="F214">
        <v>56.268000000000001</v>
      </c>
      <c r="G214" s="12"/>
    </row>
    <row r="215" spans="1:7" x14ac:dyDescent="0.25">
      <c r="B215">
        <v>44.783999999999999</v>
      </c>
      <c r="C215" s="13"/>
      <c r="F215">
        <v>23.414000000000001</v>
      </c>
      <c r="G215" s="12"/>
    </row>
    <row r="216" spans="1:7" x14ac:dyDescent="0.25">
      <c r="B216">
        <v>18.228999999999999</v>
      </c>
      <c r="C216" s="13"/>
      <c r="F216">
        <v>28.748999999999999</v>
      </c>
      <c r="G216" s="12"/>
    </row>
    <row r="217" spans="1:7" x14ac:dyDescent="0.25">
      <c r="B217">
        <v>63.692999999999998</v>
      </c>
      <c r="C217" s="13"/>
      <c r="E217" t="s">
        <v>77</v>
      </c>
      <c r="F217">
        <v>55.301000000000002</v>
      </c>
      <c r="G217" s="12"/>
    </row>
    <row r="218" spans="1:7" x14ac:dyDescent="0.25">
      <c r="B218">
        <v>24.812999999999999</v>
      </c>
      <c r="C218" s="13"/>
      <c r="F218">
        <v>52.354999999999997</v>
      </c>
      <c r="G218" s="12"/>
    </row>
    <row r="219" spans="1:7" x14ac:dyDescent="0.25">
      <c r="B219">
        <v>35.33</v>
      </c>
      <c r="C219" s="13"/>
      <c r="F219">
        <v>57.514000000000003</v>
      </c>
      <c r="G219" s="12"/>
    </row>
    <row r="220" spans="1:7" x14ac:dyDescent="0.25">
      <c r="B220">
        <v>26.297999999999998</v>
      </c>
      <c r="C220" s="13"/>
      <c r="F220">
        <v>76.042000000000002</v>
      </c>
      <c r="G220" s="12"/>
    </row>
    <row r="221" spans="1:7" x14ac:dyDescent="0.25">
      <c r="A221" t="s">
        <v>20</v>
      </c>
      <c r="B221">
        <v>22.041</v>
      </c>
      <c r="C221" s="13"/>
      <c r="F221">
        <v>56.207999999999998</v>
      </c>
      <c r="G221" s="12"/>
    </row>
    <row r="222" spans="1:7" x14ac:dyDescent="0.25">
      <c r="B222">
        <v>22.344999999999999</v>
      </c>
      <c r="C222" s="13"/>
      <c r="F222">
        <v>45.679000000000002</v>
      </c>
      <c r="G222" s="12"/>
    </row>
    <row r="223" spans="1:7" x14ac:dyDescent="0.25">
      <c r="B223">
        <v>36.179000000000002</v>
      </c>
      <c r="C223" s="13"/>
      <c r="F223">
        <v>53.296999999999997</v>
      </c>
      <c r="G223" s="12"/>
    </row>
    <row r="224" spans="1:7" x14ac:dyDescent="0.25">
      <c r="B224">
        <v>30.870999999999999</v>
      </c>
      <c r="C224" s="13"/>
      <c r="E224" t="s">
        <v>140</v>
      </c>
      <c r="F224">
        <v>52.097000000000001</v>
      </c>
      <c r="G224" s="12"/>
    </row>
    <row r="225" spans="1:7" x14ac:dyDescent="0.25">
      <c r="B225">
        <v>34.97</v>
      </c>
      <c r="C225" s="13"/>
      <c r="F225">
        <v>56.027999999999999</v>
      </c>
      <c r="G225" s="12"/>
    </row>
    <row r="226" spans="1:7" x14ac:dyDescent="0.25">
      <c r="B226">
        <v>24.504999999999999</v>
      </c>
      <c r="C226" s="13"/>
      <c r="F226">
        <v>48.820999999999998</v>
      </c>
      <c r="G226" s="12"/>
    </row>
    <row r="227" spans="1:7" x14ac:dyDescent="0.25">
      <c r="B227">
        <v>43.561999999999998</v>
      </c>
      <c r="C227" s="13"/>
      <c r="F227">
        <v>48.750999999999998</v>
      </c>
      <c r="G227" s="12"/>
    </row>
    <row r="228" spans="1:7" x14ac:dyDescent="0.25">
      <c r="B228">
        <v>34.387</v>
      </c>
      <c r="C228" s="13"/>
      <c r="F228">
        <v>48.750999999999998</v>
      </c>
      <c r="G228" s="12"/>
    </row>
    <row r="229" spans="1:7" x14ac:dyDescent="0.25">
      <c r="A229" t="s">
        <v>110</v>
      </c>
      <c r="B229">
        <v>27.795000000000002</v>
      </c>
      <c r="C229" s="13"/>
      <c r="E229" t="s">
        <v>141</v>
      </c>
      <c r="F229">
        <v>49.164999999999999</v>
      </c>
      <c r="G229" s="12"/>
    </row>
    <row r="230" spans="1:7" x14ac:dyDescent="0.25">
      <c r="B230">
        <v>38.198</v>
      </c>
      <c r="C230" s="13"/>
      <c r="F230">
        <v>73.515000000000001</v>
      </c>
      <c r="G230" s="12"/>
    </row>
    <row r="231" spans="1:7" x14ac:dyDescent="0.25">
      <c r="B231">
        <v>48.491</v>
      </c>
      <c r="C231" s="13"/>
      <c r="F231">
        <v>64.495000000000005</v>
      </c>
      <c r="G231" s="12"/>
    </row>
    <row r="232" spans="1:7" x14ac:dyDescent="0.25">
      <c r="B232">
        <v>58.89</v>
      </c>
      <c r="C232" s="13"/>
      <c r="F232">
        <v>61.606000000000002</v>
      </c>
      <c r="G232" s="12"/>
    </row>
    <row r="233" spans="1:7" x14ac:dyDescent="0.25">
      <c r="B233">
        <v>52.161000000000001</v>
      </c>
      <c r="C233" s="13"/>
      <c r="F233">
        <v>53.058999999999997</v>
      </c>
      <c r="G233" s="12"/>
    </row>
    <row r="234" spans="1:7" x14ac:dyDescent="0.25">
      <c r="B234">
        <v>48.820999999999998</v>
      </c>
      <c r="C234" s="13"/>
      <c r="E234" t="s">
        <v>78</v>
      </c>
      <c r="F234">
        <v>37.820999999999998</v>
      </c>
      <c r="G234" s="12">
        <f>AVERAGE(F234:F262)</f>
        <v>51.886379310344822</v>
      </c>
    </row>
    <row r="235" spans="1:7" x14ac:dyDescent="0.25">
      <c r="B235">
        <v>42.404000000000003</v>
      </c>
      <c r="C235" s="13"/>
      <c r="F235">
        <v>70.945999999999998</v>
      </c>
      <c r="G235" s="12"/>
    </row>
    <row r="236" spans="1:7" x14ac:dyDescent="0.25">
      <c r="B236">
        <v>59.146999999999998</v>
      </c>
      <c r="C236" s="13"/>
      <c r="F236">
        <v>49.37</v>
      </c>
      <c r="G236" s="12"/>
    </row>
    <row r="237" spans="1:7" x14ac:dyDescent="0.25">
      <c r="A237" t="s">
        <v>111</v>
      </c>
      <c r="B237">
        <v>71.843999999999994</v>
      </c>
      <c r="C237" s="13"/>
      <c r="F237">
        <v>49.095999999999997</v>
      </c>
      <c r="G237" s="12"/>
    </row>
    <row r="238" spans="1:7" x14ac:dyDescent="0.25">
      <c r="B238">
        <v>38.351999999999997</v>
      </c>
      <c r="C238" s="13"/>
      <c r="F238">
        <v>44.234000000000002</v>
      </c>
      <c r="G238" s="12"/>
    </row>
    <row r="239" spans="1:7" x14ac:dyDescent="0.25">
      <c r="B239">
        <v>50.435000000000002</v>
      </c>
      <c r="C239" s="13"/>
      <c r="F239">
        <v>72.043999999999997</v>
      </c>
      <c r="G239" s="12"/>
    </row>
    <row r="240" spans="1:7" x14ac:dyDescent="0.25">
      <c r="B240">
        <v>78.498000000000005</v>
      </c>
      <c r="C240" s="13"/>
      <c r="F240">
        <v>43.658999999999999</v>
      </c>
      <c r="G240" s="12"/>
    </row>
    <row r="241" spans="1:7" x14ac:dyDescent="0.25">
      <c r="B241">
        <v>49.591999999999999</v>
      </c>
      <c r="C241" s="13"/>
      <c r="F241">
        <v>38.198</v>
      </c>
      <c r="G241" s="12"/>
    </row>
    <row r="242" spans="1:7" x14ac:dyDescent="0.25">
      <c r="A242" t="s">
        <v>21</v>
      </c>
      <c r="B242">
        <v>47.914000000000001</v>
      </c>
      <c r="C242" s="13">
        <f>AVERAGE(B242:B261)</f>
        <v>59.454450000000008</v>
      </c>
      <c r="E242" t="s">
        <v>79</v>
      </c>
      <c r="F242">
        <v>53.011000000000003</v>
      </c>
      <c r="G242" s="12"/>
    </row>
    <row r="243" spans="1:7" x14ac:dyDescent="0.25">
      <c r="B243">
        <v>48.89</v>
      </c>
      <c r="C243" s="13"/>
      <c r="F243">
        <v>36.941000000000003</v>
      </c>
      <c r="G243" s="12"/>
    </row>
    <row r="244" spans="1:7" x14ac:dyDescent="0.25">
      <c r="B244">
        <v>70.899000000000001</v>
      </c>
      <c r="C244" s="13"/>
      <c r="F244">
        <v>33.718000000000004</v>
      </c>
      <c r="G244" s="12"/>
    </row>
    <row r="245" spans="1:7" x14ac:dyDescent="0.25">
      <c r="B245">
        <v>80.900000000000006</v>
      </c>
      <c r="C245" s="13"/>
      <c r="F245">
        <v>46.064999999999998</v>
      </c>
      <c r="G245" s="12"/>
    </row>
    <row r="246" spans="1:7" x14ac:dyDescent="0.25">
      <c r="A246" t="s">
        <v>22</v>
      </c>
      <c r="B246">
        <v>56.088000000000001</v>
      </c>
      <c r="C246" s="13"/>
      <c r="E246" t="s">
        <v>80</v>
      </c>
      <c r="F246">
        <v>56.222999999999999</v>
      </c>
      <c r="G246" s="12"/>
    </row>
    <row r="247" spans="1:7" x14ac:dyDescent="0.25">
      <c r="B247">
        <v>47.276000000000003</v>
      </c>
      <c r="C247" s="13"/>
      <c r="F247">
        <v>62.475999999999999</v>
      </c>
      <c r="G247" s="12"/>
    </row>
    <row r="248" spans="1:7" x14ac:dyDescent="0.25">
      <c r="B248">
        <v>100.417</v>
      </c>
      <c r="C248" s="13"/>
      <c r="F248">
        <v>27.119</v>
      </c>
      <c r="G248" s="12"/>
    </row>
    <row r="249" spans="1:7" x14ac:dyDescent="0.25">
      <c r="B249">
        <v>61.386000000000003</v>
      </c>
      <c r="C249" s="13"/>
      <c r="F249">
        <v>67.548000000000002</v>
      </c>
      <c r="G249" s="12"/>
    </row>
    <row r="250" spans="1:7" x14ac:dyDescent="0.25">
      <c r="A250" t="s">
        <v>23</v>
      </c>
      <c r="B250">
        <v>76.042000000000002</v>
      </c>
      <c r="C250" s="13"/>
      <c r="F250">
        <v>56.343000000000004</v>
      </c>
      <c r="G250" s="12"/>
    </row>
    <row r="251" spans="1:7" x14ac:dyDescent="0.25">
      <c r="B251">
        <v>69.432000000000002</v>
      </c>
      <c r="C251" s="13"/>
      <c r="E251" t="s">
        <v>142</v>
      </c>
      <c r="F251">
        <v>91.191999999999993</v>
      </c>
      <c r="G251" s="12"/>
    </row>
    <row r="252" spans="1:7" x14ac:dyDescent="0.25">
      <c r="B252">
        <v>43.173000000000002</v>
      </c>
      <c r="C252" s="13"/>
      <c r="F252">
        <v>82.51</v>
      </c>
      <c r="G252" s="12"/>
    </row>
    <row r="253" spans="1:7" x14ac:dyDescent="0.25">
      <c r="B253">
        <v>48.906999999999996</v>
      </c>
      <c r="C253" s="13"/>
      <c r="F253">
        <v>59.87</v>
      </c>
      <c r="G253" s="12"/>
    </row>
    <row r="254" spans="1:7" x14ac:dyDescent="0.25">
      <c r="B254">
        <v>59.247</v>
      </c>
      <c r="C254" s="13"/>
      <c r="F254">
        <v>39.436</v>
      </c>
      <c r="G254" s="12"/>
    </row>
    <row r="255" spans="1:7" x14ac:dyDescent="0.25">
      <c r="A255" t="s">
        <v>112</v>
      </c>
      <c r="B255">
        <v>46.027999999999999</v>
      </c>
      <c r="C255" s="13"/>
      <c r="E255" t="s">
        <v>143</v>
      </c>
      <c r="F255">
        <v>47.222000000000001</v>
      </c>
      <c r="G255" s="12"/>
    </row>
    <row r="256" spans="1:7" x14ac:dyDescent="0.25">
      <c r="B256">
        <v>54.61</v>
      </c>
      <c r="C256" s="13"/>
      <c r="F256">
        <v>48.317</v>
      </c>
      <c r="G256" s="12"/>
    </row>
    <row r="257" spans="1:7" x14ac:dyDescent="0.25">
      <c r="B257">
        <v>66.781999999999996</v>
      </c>
      <c r="C257" s="13"/>
      <c r="F257">
        <v>66.147999999999996</v>
      </c>
      <c r="G257" s="12"/>
    </row>
    <row r="258" spans="1:7" x14ac:dyDescent="0.25">
      <c r="B258">
        <v>44.12</v>
      </c>
      <c r="C258" s="13"/>
      <c r="F258">
        <v>47.631</v>
      </c>
      <c r="G258" s="12"/>
    </row>
    <row r="259" spans="1:7" x14ac:dyDescent="0.25">
      <c r="A259" t="s">
        <v>113</v>
      </c>
      <c r="B259">
        <v>71.727000000000004</v>
      </c>
      <c r="C259" s="13"/>
      <c r="F259">
        <v>28.513999999999999</v>
      </c>
      <c r="G259" s="12"/>
    </row>
    <row r="260" spans="1:7" x14ac:dyDescent="0.25">
      <c r="B260">
        <v>35.662999999999997</v>
      </c>
      <c r="C260" s="13"/>
      <c r="F260">
        <v>52.274000000000001</v>
      </c>
      <c r="G260" s="12"/>
    </row>
    <row r="261" spans="1:7" x14ac:dyDescent="0.25">
      <c r="B261">
        <v>59.588000000000001</v>
      </c>
      <c r="C261" s="13"/>
      <c r="F261">
        <v>31.413</v>
      </c>
      <c r="G261" s="12"/>
    </row>
    <row r="262" spans="1:7" x14ac:dyDescent="0.25">
      <c r="A262" t="s">
        <v>24</v>
      </c>
      <c r="B262">
        <v>77.251999999999995</v>
      </c>
      <c r="C262" s="13">
        <f>AVERAGE(B262:B279)</f>
        <v>62.223111111111116</v>
      </c>
      <c r="F262">
        <v>65.366</v>
      </c>
      <c r="G262" s="12"/>
    </row>
    <row r="263" spans="1:7" x14ac:dyDescent="0.25">
      <c r="B263">
        <v>51.853000000000002</v>
      </c>
      <c r="C263" s="13"/>
      <c r="E263" t="s">
        <v>81</v>
      </c>
      <c r="F263">
        <v>64.938000000000002</v>
      </c>
      <c r="G263" s="12">
        <f>AVERAGE(F263:F283)</f>
        <v>53.906428571428577</v>
      </c>
    </row>
    <row r="264" spans="1:7" x14ac:dyDescent="0.25">
      <c r="B264">
        <v>52.161000000000001</v>
      </c>
      <c r="C264" s="13"/>
      <c r="F264">
        <v>61.536999999999999</v>
      </c>
      <c r="G264" s="12"/>
    </row>
    <row r="265" spans="1:7" x14ac:dyDescent="0.25">
      <c r="B265">
        <v>31.413</v>
      </c>
      <c r="C265" s="13"/>
      <c r="F265">
        <v>70.242000000000004</v>
      </c>
      <c r="G265" s="12"/>
    </row>
    <row r="266" spans="1:7" x14ac:dyDescent="0.25">
      <c r="B266">
        <v>62.246000000000002</v>
      </c>
      <c r="C266" s="13"/>
      <c r="F266">
        <v>70.97</v>
      </c>
      <c r="G266" s="12"/>
    </row>
    <row r="267" spans="1:7" x14ac:dyDescent="0.25">
      <c r="B267">
        <v>61.865000000000002</v>
      </c>
      <c r="C267" s="13"/>
      <c r="E267" t="s">
        <v>82</v>
      </c>
      <c r="F267">
        <v>45.457000000000001</v>
      </c>
      <c r="G267" s="12"/>
    </row>
    <row r="268" spans="1:7" x14ac:dyDescent="0.25">
      <c r="A268" t="s">
        <v>25</v>
      </c>
      <c r="B268">
        <v>53.011000000000003</v>
      </c>
      <c r="C268" s="13"/>
      <c r="F268">
        <v>52.354999999999997</v>
      </c>
      <c r="G268" s="12"/>
    </row>
    <row r="269" spans="1:7" x14ac:dyDescent="0.25">
      <c r="B269">
        <v>47.276000000000003</v>
      </c>
      <c r="C269" s="13"/>
      <c r="F269">
        <v>52.354999999999997</v>
      </c>
      <c r="G269" s="12"/>
    </row>
    <row r="270" spans="1:7" x14ac:dyDescent="0.25">
      <c r="A270" t="s">
        <v>26</v>
      </c>
      <c r="B270">
        <v>30.870999999999999</v>
      </c>
      <c r="C270" s="13"/>
      <c r="F270">
        <v>55.101999999999997</v>
      </c>
      <c r="G270" s="12"/>
    </row>
    <row r="271" spans="1:7" x14ac:dyDescent="0.25">
      <c r="B271">
        <v>53.313000000000002</v>
      </c>
      <c r="C271" s="13"/>
      <c r="F271">
        <v>38.22</v>
      </c>
      <c r="G271" s="12"/>
    </row>
    <row r="272" spans="1:7" x14ac:dyDescent="0.25">
      <c r="B272">
        <v>58.804000000000002</v>
      </c>
      <c r="C272" s="13"/>
      <c r="E272" t="s">
        <v>83</v>
      </c>
      <c r="F272">
        <v>103.682</v>
      </c>
      <c r="G272" s="12"/>
    </row>
    <row r="273" spans="1:7" x14ac:dyDescent="0.25">
      <c r="B273">
        <v>100.87</v>
      </c>
      <c r="C273" s="13"/>
      <c r="F273">
        <v>54.02</v>
      </c>
      <c r="G273" s="12"/>
    </row>
    <row r="274" spans="1:7" x14ac:dyDescent="0.25">
      <c r="A274" t="s">
        <v>114</v>
      </c>
      <c r="B274">
        <v>51.066000000000003</v>
      </c>
      <c r="C274" s="13"/>
      <c r="F274">
        <v>44.84</v>
      </c>
      <c r="G274" s="12"/>
    </row>
    <row r="275" spans="1:7" x14ac:dyDescent="0.25">
      <c r="B275">
        <v>43.015999999999998</v>
      </c>
      <c r="C275" s="13"/>
      <c r="F275">
        <v>47.914000000000001</v>
      </c>
      <c r="G275" s="12"/>
    </row>
    <row r="276" spans="1:7" x14ac:dyDescent="0.25">
      <c r="A276" t="s">
        <v>115</v>
      </c>
      <c r="B276">
        <v>77.492000000000004</v>
      </c>
      <c r="C276" s="13"/>
      <c r="E276" t="s">
        <v>144</v>
      </c>
      <c r="F276">
        <v>71.195999999999998</v>
      </c>
      <c r="G276" s="12"/>
    </row>
    <row r="277" spans="1:7" x14ac:dyDescent="0.25">
      <c r="B277">
        <v>56.387999999999998</v>
      </c>
      <c r="C277" s="13"/>
      <c r="F277">
        <v>44.424999999999997</v>
      </c>
      <c r="G277" s="12"/>
    </row>
    <row r="278" spans="1:7" x14ac:dyDescent="0.25">
      <c r="B278">
        <v>83.304000000000002</v>
      </c>
      <c r="C278" s="13"/>
      <c r="F278">
        <v>59.146999999999998</v>
      </c>
      <c r="G278" s="12"/>
    </row>
    <row r="279" spans="1:7" x14ac:dyDescent="0.25">
      <c r="B279">
        <v>127.815</v>
      </c>
      <c r="C279" s="13"/>
      <c r="E279" t="s">
        <v>145</v>
      </c>
      <c r="F279">
        <v>41.561</v>
      </c>
      <c r="G279" s="12"/>
    </row>
    <row r="280" spans="1:7" x14ac:dyDescent="0.25">
      <c r="A280" t="s">
        <v>156</v>
      </c>
      <c r="F280">
        <v>38.746000000000002</v>
      </c>
      <c r="G280" s="12"/>
    </row>
    <row r="281" spans="1:7" x14ac:dyDescent="0.25">
      <c r="F281">
        <v>34.97</v>
      </c>
      <c r="G281" s="12"/>
    </row>
    <row r="282" spans="1:7" x14ac:dyDescent="0.25">
      <c r="A282" t="s">
        <v>87</v>
      </c>
      <c r="B282">
        <v>21.300999999999998</v>
      </c>
      <c r="C282" s="13">
        <f>AVERAGE(B282:B315)</f>
        <v>20.208441176470586</v>
      </c>
      <c r="F282">
        <v>41.743000000000002</v>
      </c>
      <c r="G282" s="12"/>
    </row>
    <row r="283" spans="1:7" x14ac:dyDescent="0.25">
      <c r="B283">
        <v>18.367000000000001</v>
      </c>
      <c r="C283" s="13"/>
      <c r="F283">
        <v>38.615000000000002</v>
      </c>
      <c r="G283" s="12"/>
    </row>
    <row r="284" spans="1:7" x14ac:dyDescent="0.25">
      <c r="B284">
        <v>16.934000000000001</v>
      </c>
      <c r="C284" s="13"/>
      <c r="E284" t="s">
        <v>84</v>
      </c>
      <c r="F284">
        <v>80.994</v>
      </c>
      <c r="G284" s="12">
        <f>AVERAGE(F284:F310)</f>
        <v>52.524296296296306</v>
      </c>
    </row>
    <row r="285" spans="1:7" x14ac:dyDescent="0.25">
      <c r="B285">
        <v>23.878</v>
      </c>
      <c r="C285" s="13"/>
      <c r="F285">
        <v>48.682000000000002</v>
      </c>
      <c r="G285" s="12"/>
    </row>
    <row r="286" spans="1:7" x14ac:dyDescent="0.25">
      <c r="B286">
        <v>20.535</v>
      </c>
      <c r="C286" s="13"/>
      <c r="F286">
        <v>31.413</v>
      </c>
      <c r="G286" s="12"/>
    </row>
    <row r="287" spans="1:7" x14ac:dyDescent="0.25">
      <c r="B287">
        <v>25.78</v>
      </c>
      <c r="C287" s="13"/>
      <c r="F287">
        <v>32.701999999999998</v>
      </c>
      <c r="G287" s="12"/>
    </row>
    <row r="288" spans="1:7" x14ac:dyDescent="0.25">
      <c r="B288">
        <v>23.878</v>
      </c>
      <c r="C288" s="13"/>
      <c r="F288">
        <v>29.186</v>
      </c>
      <c r="G288" s="12"/>
    </row>
    <row r="289" spans="1:7" x14ac:dyDescent="0.25">
      <c r="B289">
        <v>23.123999999999999</v>
      </c>
      <c r="C289" s="13"/>
      <c r="F289">
        <v>57.337000000000003</v>
      </c>
      <c r="G289" s="12"/>
    </row>
    <row r="290" spans="1:7" x14ac:dyDescent="0.25">
      <c r="B290">
        <v>27.398</v>
      </c>
      <c r="C290" s="13"/>
      <c r="F290">
        <v>71.468000000000004</v>
      </c>
      <c r="G290" s="12"/>
    </row>
    <row r="291" spans="1:7" x14ac:dyDescent="0.25">
      <c r="B291">
        <v>13.372</v>
      </c>
      <c r="C291" s="13"/>
      <c r="E291" t="s">
        <v>85</v>
      </c>
      <c r="F291">
        <v>72.358999999999995</v>
      </c>
      <c r="G291" s="12"/>
    </row>
    <row r="292" spans="1:7" x14ac:dyDescent="0.25">
      <c r="A292" t="s">
        <v>88</v>
      </c>
      <c r="B292">
        <v>22.117000000000001</v>
      </c>
      <c r="C292" s="13"/>
      <c r="F292">
        <v>66.352000000000004</v>
      </c>
      <c r="G292" s="12"/>
    </row>
    <row r="293" spans="1:7" x14ac:dyDescent="0.25">
      <c r="B293">
        <v>14.808</v>
      </c>
      <c r="C293" s="13"/>
      <c r="F293">
        <v>56.088000000000001</v>
      </c>
      <c r="G293" s="12"/>
    </row>
    <row r="294" spans="1:7" x14ac:dyDescent="0.25">
      <c r="B294">
        <v>14.694000000000001</v>
      </c>
      <c r="C294" s="13"/>
      <c r="F294">
        <v>36.179000000000002</v>
      </c>
      <c r="G294" s="12"/>
    </row>
    <row r="295" spans="1:7" x14ac:dyDescent="0.25">
      <c r="B295">
        <v>22.231000000000002</v>
      </c>
      <c r="C295" s="13"/>
      <c r="F295">
        <v>31.626999999999999</v>
      </c>
      <c r="G295" s="12"/>
    </row>
    <row r="296" spans="1:7" x14ac:dyDescent="0.25">
      <c r="B296">
        <v>18.731000000000002</v>
      </c>
      <c r="C296" s="13"/>
      <c r="F296">
        <v>65.840999999999994</v>
      </c>
      <c r="G296" s="12"/>
    </row>
    <row r="297" spans="1:7" x14ac:dyDescent="0.25">
      <c r="A297" t="s">
        <v>89</v>
      </c>
      <c r="B297">
        <v>17.664999999999999</v>
      </c>
      <c r="C297" s="13"/>
      <c r="E297" t="s">
        <v>86</v>
      </c>
      <c r="F297">
        <v>53.392000000000003</v>
      </c>
      <c r="G297" s="12"/>
    </row>
    <row r="298" spans="1:7" x14ac:dyDescent="0.25">
      <c r="B298">
        <v>28.602</v>
      </c>
      <c r="C298" s="13"/>
      <c r="F298">
        <v>46.936</v>
      </c>
      <c r="G298" s="12"/>
    </row>
    <row r="299" spans="1:7" x14ac:dyDescent="0.25">
      <c r="B299">
        <v>22.117000000000001</v>
      </c>
      <c r="C299" s="13"/>
      <c r="F299">
        <v>37.686999999999998</v>
      </c>
      <c r="G299" s="12"/>
    </row>
    <row r="300" spans="1:7" x14ac:dyDescent="0.25">
      <c r="B300">
        <v>23.414000000000001</v>
      </c>
      <c r="C300" s="13"/>
      <c r="F300">
        <v>63.692999999999998</v>
      </c>
      <c r="G300" s="12"/>
    </row>
    <row r="301" spans="1:7" x14ac:dyDescent="0.25">
      <c r="B301">
        <v>19.824999999999999</v>
      </c>
      <c r="C301" s="13"/>
      <c r="E301" t="s">
        <v>146</v>
      </c>
      <c r="F301">
        <v>46.027999999999999</v>
      </c>
      <c r="G301" s="12"/>
    </row>
    <row r="302" spans="1:7" x14ac:dyDescent="0.25">
      <c r="A302" t="s">
        <v>148</v>
      </c>
      <c r="B302">
        <v>31.224</v>
      </c>
      <c r="C302" s="13"/>
      <c r="F302">
        <v>29.186</v>
      </c>
      <c r="G302" s="12"/>
    </row>
    <row r="303" spans="1:7" x14ac:dyDescent="0.25">
      <c r="B303">
        <v>21.300999999999998</v>
      </c>
      <c r="C303" s="13"/>
      <c r="F303">
        <v>36.573999999999998</v>
      </c>
      <c r="G303" s="12"/>
    </row>
    <row r="304" spans="1:7" x14ac:dyDescent="0.25">
      <c r="B304">
        <v>17.472999999999999</v>
      </c>
      <c r="C304" s="13"/>
      <c r="F304">
        <v>90.075000000000003</v>
      </c>
      <c r="G304" s="12"/>
    </row>
    <row r="305" spans="1:7" x14ac:dyDescent="0.25">
      <c r="B305">
        <v>16.428000000000001</v>
      </c>
      <c r="C305" s="13"/>
      <c r="F305">
        <v>51.231000000000002</v>
      </c>
      <c r="G305" s="12"/>
    </row>
    <row r="306" spans="1:7" x14ac:dyDescent="0.25">
      <c r="B306">
        <v>15.693</v>
      </c>
      <c r="C306" s="13"/>
      <c r="E306" t="s">
        <v>147</v>
      </c>
      <c r="F306">
        <v>22.193000000000001</v>
      </c>
      <c r="G306" s="12"/>
    </row>
    <row r="307" spans="1:7" x14ac:dyDescent="0.25">
      <c r="B307">
        <v>23.233000000000001</v>
      </c>
      <c r="C307" s="13"/>
      <c r="F307">
        <v>56.582000000000001</v>
      </c>
      <c r="G307" s="12"/>
    </row>
    <row r="308" spans="1:7" x14ac:dyDescent="0.25">
      <c r="A308" t="s">
        <v>149</v>
      </c>
      <c r="B308">
        <v>12.856999999999999</v>
      </c>
      <c r="C308" s="13"/>
      <c r="F308">
        <v>66.528999999999996</v>
      </c>
      <c r="G308" s="12"/>
    </row>
    <row r="309" spans="1:7" x14ac:dyDescent="0.25">
      <c r="B309">
        <v>19.481999999999999</v>
      </c>
      <c r="C309" s="13"/>
      <c r="F309">
        <v>61.591999999999999</v>
      </c>
      <c r="G309" s="12"/>
    </row>
    <row r="310" spans="1:7" x14ac:dyDescent="0.25">
      <c r="B310">
        <v>15.638999999999999</v>
      </c>
      <c r="C310" s="13"/>
      <c r="F310">
        <v>76.23</v>
      </c>
      <c r="G310" s="12"/>
    </row>
    <row r="311" spans="1:7" x14ac:dyDescent="0.25">
      <c r="B311">
        <v>19.308</v>
      </c>
      <c r="C311" s="13"/>
      <c r="E311" t="s">
        <v>39</v>
      </c>
      <c r="F311">
        <v>27.795000000000002</v>
      </c>
      <c r="G311" s="12">
        <f>AVERAGE(F311:F332)</f>
        <v>21.165863636363635</v>
      </c>
    </row>
    <row r="312" spans="1:7" x14ac:dyDescent="0.25">
      <c r="B312">
        <v>14.694000000000001</v>
      </c>
      <c r="C312" s="13"/>
      <c r="F312">
        <v>24.402000000000001</v>
      </c>
      <c r="G312" s="12"/>
    </row>
    <row r="313" spans="1:7" x14ac:dyDescent="0.25">
      <c r="B313">
        <v>14.048</v>
      </c>
      <c r="C313" s="13"/>
      <c r="F313">
        <v>19.824999999999999</v>
      </c>
      <c r="G313" s="12"/>
    </row>
    <row r="314" spans="1:7" x14ac:dyDescent="0.25">
      <c r="B314">
        <v>23.414000000000001</v>
      </c>
      <c r="C314" s="13"/>
      <c r="E314" t="s">
        <v>40</v>
      </c>
      <c r="F314">
        <v>21.141999999999999</v>
      </c>
      <c r="G314" s="12"/>
    </row>
    <row r="315" spans="1:7" x14ac:dyDescent="0.25">
      <c r="B315">
        <v>23.521999999999998</v>
      </c>
      <c r="C315" s="13"/>
      <c r="F315">
        <v>29.616</v>
      </c>
      <c r="G315" s="12"/>
    </row>
    <row r="316" spans="1:7" x14ac:dyDescent="0.25">
      <c r="A316" t="s">
        <v>90</v>
      </c>
      <c r="B316">
        <v>23.841999999999999</v>
      </c>
      <c r="C316" s="13">
        <f>AVERAGE(B316:B354)</f>
        <v>21.202999999999999</v>
      </c>
      <c r="F316">
        <v>26.137</v>
      </c>
      <c r="G316" s="12"/>
    </row>
    <row r="317" spans="1:7" x14ac:dyDescent="0.25">
      <c r="B317">
        <v>24.981999999999999</v>
      </c>
      <c r="C317" s="13"/>
      <c r="E317" t="s">
        <v>41</v>
      </c>
      <c r="F317">
        <v>28.602</v>
      </c>
      <c r="G317" s="12"/>
    </row>
    <row r="318" spans="1:7" x14ac:dyDescent="0.25">
      <c r="B318">
        <v>15.638999999999999</v>
      </c>
      <c r="C318" s="13"/>
      <c r="F318">
        <v>38.984999999999999</v>
      </c>
      <c r="G318" s="12"/>
    </row>
    <row r="319" spans="1:7" x14ac:dyDescent="0.25">
      <c r="B319">
        <v>39.5</v>
      </c>
      <c r="C319" s="13"/>
      <c r="F319">
        <v>29.445</v>
      </c>
      <c r="G319" s="12"/>
    </row>
    <row r="320" spans="1:7" x14ac:dyDescent="0.25">
      <c r="B320">
        <v>36.734999999999999</v>
      </c>
      <c r="C320" s="13"/>
      <c r="E320" t="s">
        <v>116</v>
      </c>
      <c r="F320">
        <v>15.638999999999999</v>
      </c>
      <c r="G320" s="12"/>
    </row>
    <row r="321" spans="1:7" x14ac:dyDescent="0.25">
      <c r="B321">
        <v>13.56</v>
      </c>
      <c r="C321" s="13"/>
      <c r="F321">
        <v>23.878</v>
      </c>
      <c r="G321" s="12"/>
    </row>
    <row r="322" spans="1:7" x14ac:dyDescent="0.25">
      <c r="B322">
        <v>40.679000000000002</v>
      </c>
      <c r="C322" s="13"/>
      <c r="F322">
        <v>18.09</v>
      </c>
      <c r="G322" s="12"/>
    </row>
    <row r="323" spans="1:7" x14ac:dyDescent="0.25">
      <c r="B323">
        <v>15.146000000000001</v>
      </c>
      <c r="C323" s="13"/>
      <c r="F323">
        <v>10.39</v>
      </c>
      <c r="G323" s="12"/>
    </row>
    <row r="324" spans="1:7" x14ac:dyDescent="0.25">
      <c r="A324" t="s">
        <v>91</v>
      </c>
      <c r="B324">
        <v>23.414000000000001</v>
      </c>
      <c r="C324" s="13"/>
      <c r="F324">
        <v>19.824999999999999</v>
      </c>
      <c r="G324" s="12"/>
    </row>
    <row r="325" spans="1:7" x14ac:dyDescent="0.25">
      <c r="B325">
        <v>13.372</v>
      </c>
      <c r="C325" s="13"/>
      <c r="E325" t="s">
        <v>117</v>
      </c>
      <c r="F325">
        <v>19.654</v>
      </c>
      <c r="G325" s="12"/>
    </row>
    <row r="326" spans="1:7" x14ac:dyDescent="0.25">
      <c r="B326">
        <v>22.681999999999999</v>
      </c>
      <c r="C326" s="13"/>
      <c r="F326">
        <v>12.988</v>
      </c>
      <c r="G326" s="12"/>
    </row>
    <row r="327" spans="1:7" x14ac:dyDescent="0.25">
      <c r="B327">
        <v>15.853</v>
      </c>
      <c r="C327" s="13"/>
      <c r="F327">
        <v>14.345000000000001</v>
      </c>
      <c r="G327" s="12"/>
    </row>
    <row r="328" spans="1:7" x14ac:dyDescent="0.25">
      <c r="B328">
        <v>12.856999999999999</v>
      </c>
      <c r="C328" s="13"/>
      <c r="F328">
        <v>22.719000000000001</v>
      </c>
      <c r="G328" s="12"/>
    </row>
    <row r="329" spans="1:7" x14ac:dyDescent="0.25">
      <c r="B329">
        <v>18.731000000000002</v>
      </c>
      <c r="C329" s="13"/>
      <c r="F329">
        <v>18.183</v>
      </c>
      <c r="G329" s="12"/>
    </row>
    <row r="330" spans="1:7" x14ac:dyDescent="0.25">
      <c r="B330">
        <v>22.681999999999999</v>
      </c>
      <c r="C330" s="13"/>
      <c r="F330">
        <v>18.367000000000001</v>
      </c>
      <c r="G330" s="12"/>
    </row>
    <row r="331" spans="1:7" x14ac:dyDescent="0.25">
      <c r="B331">
        <v>26.774999999999999</v>
      </c>
      <c r="C331" s="13"/>
      <c r="F331">
        <v>16.530999999999999</v>
      </c>
      <c r="G331" s="12"/>
    </row>
    <row r="332" spans="1:7" x14ac:dyDescent="0.25">
      <c r="B332">
        <v>8.7119999999999997</v>
      </c>
      <c r="C332" s="13"/>
      <c r="F332">
        <v>9.0909999999999993</v>
      </c>
      <c r="G332" s="12"/>
    </row>
    <row r="333" spans="1:7" x14ac:dyDescent="0.25">
      <c r="A333" t="s">
        <v>92</v>
      </c>
      <c r="B333">
        <v>27.795000000000002</v>
      </c>
      <c r="C333" s="13"/>
      <c r="E333" t="s">
        <v>42</v>
      </c>
      <c r="F333">
        <v>20.286999999999999</v>
      </c>
      <c r="G333" s="12">
        <f>AVERAGE(F333:F355)</f>
        <v>22.134956521739127</v>
      </c>
    </row>
    <row r="334" spans="1:7" x14ac:dyDescent="0.25">
      <c r="B334">
        <v>23.013999999999999</v>
      </c>
      <c r="C334" s="13"/>
      <c r="F334">
        <v>14.286</v>
      </c>
      <c r="G334" s="12"/>
    </row>
    <row r="335" spans="1:7" x14ac:dyDescent="0.25">
      <c r="B335">
        <v>17.425000000000001</v>
      </c>
      <c r="C335" s="13"/>
      <c r="F335">
        <v>11.097</v>
      </c>
      <c r="G335" s="12"/>
    </row>
    <row r="336" spans="1:7" x14ac:dyDescent="0.25">
      <c r="B336">
        <v>20.535</v>
      </c>
      <c r="C336" s="13"/>
      <c r="F336">
        <v>29.302</v>
      </c>
      <c r="G336" s="12"/>
    </row>
    <row r="337" spans="1:7" x14ac:dyDescent="0.25">
      <c r="B337">
        <v>23.013999999999999</v>
      </c>
      <c r="C337" s="13"/>
      <c r="F337">
        <v>20.329000000000001</v>
      </c>
      <c r="G337" s="12"/>
    </row>
    <row r="338" spans="1:7" x14ac:dyDescent="0.25">
      <c r="B338">
        <v>23.414000000000001</v>
      </c>
      <c r="C338" s="13"/>
      <c r="E338" t="s">
        <v>43</v>
      </c>
      <c r="F338">
        <v>28.748999999999999</v>
      </c>
      <c r="G338" s="12"/>
    </row>
    <row r="339" spans="1:7" x14ac:dyDescent="0.25">
      <c r="B339">
        <v>20.942</v>
      </c>
      <c r="C339" s="13"/>
      <c r="F339">
        <v>20.535</v>
      </c>
      <c r="G339" s="12"/>
    </row>
    <row r="340" spans="1:7" x14ac:dyDescent="0.25">
      <c r="A340" t="s">
        <v>150</v>
      </c>
      <c r="B340">
        <v>14.048</v>
      </c>
      <c r="C340" s="13"/>
      <c r="F340">
        <v>18.731000000000002</v>
      </c>
      <c r="G340" s="12"/>
    </row>
    <row r="341" spans="1:7" x14ac:dyDescent="0.25">
      <c r="B341">
        <v>22.719000000000001</v>
      </c>
      <c r="C341" s="13"/>
      <c r="F341">
        <v>16.530999999999999</v>
      </c>
      <c r="G341" s="12"/>
    </row>
    <row r="342" spans="1:7" x14ac:dyDescent="0.25">
      <c r="B342">
        <v>14.694000000000001</v>
      </c>
      <c r="C342" s="13"/>
      <c r="E342" t="s">
        <v>44</v>
      </c>
      <c r="F342">
        <v>19.824999999999999</v>
      </c>
      <c r="G342" s="12"/>
    </row>
    <row r="343" spans="1:7" x14ac:dyDescent="0.25">
      <c r="B343">
        <v>19.654</v>
      </c>
      <c r="C343" s="13"/>
      <c r="F343">
        <v>16.934000000000001</v>
      </c>
      <c r="G343" s="12"/>
    </row>
    <row r="344" spans="1:7" x14ac:dyDescent="0.25">
      <c r="B344">
        <v>16.274000000000001</v>
      </c>
      <c r="C344" s="13"/>
      <c r="F344">
        <v>38.984999999999999</v>
      </c>
      <c r="G344" s="12"/>
    </row>
    <row r="345" spans="1:7" x14ac:dyDescent="0.25">
      <c r="B345">
        <v>10.471</v>
      </c>
      <c r="C345" s="13"/>
      <c r="F345">
        <v>30.431000000000001</v>
      </c>
      <c r="G345" s="12"/>
    </row>
    <row r="346" spans="1:7" x14ac:dyDescent="0.25">
      <c r="B346">
        <v>15.585000000000001</v>
      </c>
      <c r="C346" s="13"/>
      <c r="F346">
        <v>36.597000000000001</v>
      </c>
      <c r="G346" s="12"/>
    </row>
    <row r="347" spans="1:7" x14ac:dyDescent="0.25">
      <c r="B347">
        <v>18.183</v>
      </c>
      <c r="C347" s="13"/>
      <c r="E347" t="s">
        <v>118</v>
      </c>
      <c r="F347">
        <v>21.141999999999999</v>
      </c>
      <c r="G347" s="12"/>
    </row>
    <row r="348" spans="1:7" x14ac:dyDescent="0.25">
      <c r="B348">
        <v>22.344999999999999</v>
      </c>
      <c r="C348" s="13"/>
      <c r="F348">
        <v>21.498000000000001</v>
      </c>
      <c r="G348" s="12"/>
    </row>
    <row r="349" spans="1:7" x14ac:dyDescent="0.25">
      <c r="A349" t="s">
        <v>151</v>
      </c>
      <c r="B349">
        <v>46.917999999999999</v>
      </c>
      <c r="C349" s="13"/>
      <c r="F349">
        <v>18.09</v>
      </c>
      <c r="G349" s="12"/>
    </row>
    <row r="350" spans="1:7" x14ac:dyDescent="0.25">
      <c r="B350">
        <v>29.645</v>
      </c>
      <c r="C350" s="13"/>
      <c r="F350">
        <v>16.934000000000001</v>
      </c>
      <c r="G350" s="12"/>
    </row>
    <row r="351" spans="1:7" x14ac:dyDescent="0.25">
      <c r="B351">
        <v>16.884</v>
      </c>
      <c r="C351" s="13"/>
      <c r="F351">
        <v>12.253</v>
      </c>
      <c r="G351" s="12"/>
    </row>
    <row r="352" spans="1:7" x14ac:dyDescent="0.25">
      <c r="B352">
        <v>7.5730000000000004</v>
      </c>
      <c r="C352" s="13"/>
      <c r="E352" t="s">
        <v>119</v>
      </c>
      <c r="F352">
        <v>19.175999999999998</v>
      </c>
      <c r="G352" s="12"/>
    </row>
    <row r="353" spans="1:7" x14ac:dyDescent="0.25">
      <c r="B353">
        <v>19.481999999999999</v>
      </c>
      <c r="C353" s="13"/>
      <c r="F353">
        <v>25.216999999999999</v>
      </c>
      <c r="G353" s="12"/>
    </row>
    <row r="354" spans="1:7" x14ac:dyDescent="0.25">
      <c r="B354">
        <v>21.141999999999999</v>
      </c>
      <c r="C354" s="13"/>
      <c r="F354">
        <v>33.991999999999997</v>
      </c>
      <c r="G354" s="12"/>
    </row>
    <row r="355" spans="1:7" x14ac:dyDescent="0.25">
      <c r="A355" t="s">
        <v>93</v>
      </c>
      <c r="B355">
        <v>27.763999999999999</v>
      </c>
      <c r="C355" s="13">
        <f>AVERAGE(B355:B386)</f>
        <v>18.800999999999998</v>
      </c>
      <c r="F355">
        <v>18.183</v>
      </c>
      <c r="G355" s="12"/>
    </row>
    <row r="356" spans="1:7" x14ac:dyDescent="0.25">
      <c r="B356">
        <v>20.161999999999999</v>
      </c>
      <c r="C356" s="13"/>
      <c r="E356" t="s">
        <v>45</v>
      </c>
      <c r="F356">
        <v>16.632000000000001</v>
      </c>
      <c r="G356" s="12">
        <f>AVERAGE(F356:F383)</f>
        <v>21.329714285714282</v>
      </c>
    </row>
    <row r="357" spans="1:7" x14ac:dyDescent="0.25">
      <c r="B357">
        <v>15.638999999999999</v>
      </c>
      <c r="C357" s="13"/>
      <c r="F357">
        <v>15.585000000000001</v>
      </c>
      <c r="G357" s="12"/>
    </row>
    <row r="358" spans="1:7" x14ac:dyDescent="0.25">
      <c r="B358">
        <v>25.878</v>
      </c>
      <c r="C358" s="13"/>
      <c r="F358">
        <v>16.428000000000001</v>
      </c>
      <c r="G358" s="12"/>
    </row>
    <row r="359" spans="1:7" x14ac:dyDescent="0.25">
      <c r="B359">
        <v>20.981999999999999</v>
      </c>
      <c r="C359" s="13"/>
      <c r="F359">
        <v>13.805999999999999</v>
      </c>
      <c r="G359" s="12"/>
    </row>
    <row r="360" spans="1:7" x14ac:dyDescent="0.25">
      <c r="B360">
        <v>17.082999999999998</v>
      </c>
      <c r="C360" s="13"/>
      <c r="E360" t="s">
        <v>46</v>
      </c>
      <c r="F360">
        <v>18.91</v>
      </c>
      <c r="G360" s="12"/>
    </row>
    <row r="361" spans="1:7" x14ac:dyDescent="0.25">
      <c r="A361" t="s">
        <v>94</v>
      </c>
      <c r="B361">
        <v>23.878</v>
      </c>
      <c r="C361" s="13"/>
      <c r="F361">
        <v>28.513999999999999</v>
      </c>
      <c r="G361" s="12"/>
    </row>
    <row r="362" spans="1:7" x14ac:dyDescent="0.25">
      <c r="B362">
        <v>17.082999999999998</v>
      </c>
      <c r="C362" s="13"/>
      <c r="F362">
        <v>18.596</v>
      </c>
      <c r="G362" s="12"/>
    </row>
    <row r="363" spans="1:7" x14ac:dyDescent="0.25">
      <c r="B363">
        <v>23.123999999999999</v>
      </c>
      <c r="C363" s="13"/>
      <c r="F363">
        <v>18.596</v>
      </c>
      <c r="G363" s="12"/>
    </row>
    <row r="364" spans="1:7" x14ac:dyDescent="0.25">
      <c r="B364">
        <v>13.244999999999999</v>
      </c>
      <c r="C364" s="13"/>
      <c r="F364">
        <v>18.459</v>
      </c>
      <c r="G364" s="12"/>
    </row>
    <row r="365" spans="1:7" x14ac:dyDescent="0.25">
      <c r="B365">
        <v>17.664999999999999</v>
      </c>
      <c r="C365" s="13"/>
      <c r="F365">
        <v>15.693</v>
      </c>
      <c r="G365" s="12"/>
    </row>
    <row r="366" spans="1:7" x14ac:dyDescent="0.25">
      <c r="B366">
        <v>16.632000000000001</v>
      </c>
      <c r="C366" s="13"/>
      <c r="F366">
        <v>15.146000000000001</v>
      </c>
      <c r="G366" s="12"/>
    </row>
    <row r="367" spans="1:7" x14ac:dyDescent="0.25">
      <c r="B367">
        <v>13.988</v>
      </c>
      <c r="C367" s="13"/>
      <c r="E367" t="s">
        <v>47</v>
      </c>
      <c r="F367">
        <v>22.681999999999999</v>
      </c>
      <c r="G367" s="12"/>
    </row>
    <row r="368" spans="1:7" x14ac:dyDescent="0.25">
      <c r="B368">
        <v>20.821000000000002</v>
      </c>
      <c r="C368" s="13"/>
      <c r="F368">
        <v>44.424999999999997</v>
      </c>
      <c r="G368" s="12"/>
    </row>
    <row r="369" spans="1:7" x14ac:dyDescent="0.25">
      <c r="B369">
        <v>17.664999999999999</v>
      </c>
      <c r="C369" s="13"/>
      <c r="F369">
        <v>22.117000000000001</v>
      </c>
      <c r="G369" s="12"/>
    </row>
    <row r="370" spans="1:7" x14ac:dyDescent="0.25">
      <c r="A370" t="s">
        <v>95</v>
      </c>
      <c r="B370">
        <v>10.71</v>
      </c>
      <c r="C370" s="13"/>
      <c r="F370">
        <v>19.308</v>
      </c>
      <c r="G370" s="12"/>
    </row>
    <row r="371" spans="1:7" x14ac:dyDescent="0.25">
      <c r="B371">
        <v>10.471</v>
      </c>
      <c r="C371" s="13"/>
      <c r="F371">
        <v>17.425000000000001</v>
      </c>
      <c r="G371" s="12"/>
    </row>
    <row r="372" spans="1:7" x14ac:dyDescent="0.25">
      <c r="B372">
        <v>30.292000000000002</v>
      </c>
      <c r="C372" s="13"/>
      <c r="E372" t="s">
        <v>120</v>
      </c>
      <c r="F372">
        <v>29.388000000000002</v>
      </c>
      <c r="G372" s="12"/>
    </row>
    <row r="373" spans="1:7" x14ac:dyDescent="0.25">
      <c r="B373">
        <v>14.808</v>
      </c>
      <c r="C373" s="13"/>
      <c r="F373">
        <v>24.812999999999999</v>
      </c>
      <c r="G373" s="12"/>
    </row>
    <row r="374" spans="1:7" x14ac:dyDescent="0.25">
      <c r="B374">
        <v>25.516999999999999</v>
      </c>
      <c r="C374" s="13"/>
      <c r="F374">
        <v>33.265000000000001</v>
      </c>
      <c r="G374" s="12"/>
    </row>
    <row r="375" spans="1:7" x14ac:dyDescent="0.25">
      <c r="B375">
        <v>12.321</v>
      </c>
      <c r="C375" s="13"/>
      <c r="F375">
        <v>22.193000000000001</v>
      </c>
      <c r="G375" s="12"/>
    </row>
    <row r="376" spans="1:7" x14ac:dyDescent="0.25">
      <c r="A376" t="s">
        <v>152</v>
      </c>
      <c r="B376">
        <v>14.048</v>
      </c>
      <c r="C376" s="13"/>
      <c r="F376">
        <v>17.425000000000001</v>
      </c>
      <c r="G376" s="12"/>
    </row>
    <row r="377" spans="1:7" x14ac:dyDescent="0.25">
      <c r="B377">
        <v>15.146000000000001</v>
      </c>
      <c r="C377" s="13"/>
      <c r="F377">
        <v>23.414000000000001</v>
      </c>
      <c r="G377" s="12"/>
    </row>
    <row r="378" spans="1:7" x14ac:dyDescent="0.25">
      <c r="B378">
        <v>24.263000000000002</v>
      </c>
      <c r="C378" s="13"/>
      <c r="E378" t="s">
        <v>121</v>
      </c>
      <c r="F378">
        <v>31.413</v>
      </c>
      <c r="G378" s="12"/>
    </row>
    <row r="379" spans="1:7" x14ac:dyDescent="0.25">
      <c r="B379">
        <v>10.471</v>
      </c>
      <c r="C379" s="13"/>
      <c r="F379">
        <v>24.812999999999999</v>
      </c>
      <c r="G379" s="12"/>
    </row>
    <row r="380" spans="1:7" x14ac:dyDescent="0.25">
      <c r="B380">
        <v>15.146000000000001</v>
      </c>
      <c r="C380" s="13"/>
      <c r="F380">
        <v>18.042999999999999</v>
      </c>
      <c r="G380" s="12"/>
    </row>
    <row r="381" spans="1:7" x14ac:dyDescent="0.25">
      <c r="B381">
        <v>19.308</v>
      </c>
      <c r="C381" s="13"/>
      <c r="F381">
        <v>14.808</v>
      </c>
      <c r="G381" s="12"/>
    </row>
    <row r="382" spans="1:7" x14ac:dyDescent="0.25">
      <c r="B382">
        <v>36.109000000000002</v>
      </c>
      <c r="C382" s="13"/>
      <c r="F382">
        <v>19.481999999999999</v>
      </c>
      <c r="G382" s="12"/>
    </row>
    <row r="383" spans="1:7" x14ac:dyDescent="0.25">
      <c r="A383" t="s">
        <v>153</v>
      </c>
      <c r="B383">
        <v>18.09</v>
      </c>
      <c r="C383" s="13"/>
      <c r="F383">
        <v>15.853</v>
      </c>
      <c r="G383" s="12"/>
    </row>
    <row r="384" spans="1:7" x14ac:dyDescent="0.25">
      <c r="B384">
        <v>12.988</v>
      </c>
      <c r="C384" s="13"/>
      <c r="E384" t="s">
        <v>48</v>
      </c>
      <c r="F384">
        <v>11.974</v>
      </c>
      <c r="G384" s="12">
        <f>AVERAGE(F384:F415)</f>
        <v>17.250562499999997</v>
      </c>
    </row>
    <row r="385" spans="1:7" x14ac:dyDescent="0.25">
      <c r="B385">
        <v>13.56</v>
      </c>
      <c r="C385" s="13"/>
      <c r="F385">
        <v>13.56</v>
      </c>
      <c r="G385" s="12"/>
    </row>
    <row r="386" spans="1:7" x14ac:dyDescent="0.25">
      <c r="B386">
        <v>26.774999999999999</v>
      </c>
      <c r="C386" s="13"/>
      <c r="F386">
        <v>13.988</v>
      </c>
      <c r="G386" s="12"/>
    </row>
    <row r="387" spans="1:7" x14ac:dyDescent="0.25">
      <c r="A387" t="s">
        <v>96</v>
      </c>
      <c r="B387">
        <v>27.52</v>
      </c>
      <c r="C387" s="13">
        <f>AVERAGE(B387:B414)</f>
        <v>23.441178571428573</v>
      </c>
      <c r="F387">
        <v>13.805999999999999</v>
      </c>
      <c r="G387" s="12"/>
    </row>
    <row r="388" spans="1:7" x14ac:dyDescent="0.25">
      <c r="B388">
        <v>33.991999999999997</v>
      </c>
      <c r="C388" s="13"/>
      <c r="F388">
        <v>15.693</v>
      </c>
      <c r="G388" s="12"/>
    </row>
    <row r="389" spans="1:7" x14ac:dyDescent="0.25">
      <c r="B389">
        <v>22.117000000000001</v>
      </c>
      <c r="C389" s="13"/>
      <c r="F389">
        <v>19.308</v>
      </c>
      <c r="G389" s="12"/>
    </row>
    <row r="390" spans="1:7" x14ac:dyDescent="0.25">
      <c r="B390">
        <v>14.521000000000001</v>
      </c>
      <c r="C390" s="13"/>
      <c r="F390">
        <v>17.664999999999999</v>
      </c>
      <c r="G390" s="12"/>
    </row>
    <row r="391" spans="1:7" x14ac:dyDescent="0.25">
      <c r="B391">
        <v>37.865000000000002</v>
      </c>
      <c r="C391" s="13"/>
      <c r="E391" t="s">
        <v>49</v>
      </c>
      <c r="F391">
        <v>17.472999999999999</v>
      </c>
      <c r="G391" s="12"/>
    </row>
    <row r="392" spans="1:7" x14ac:dyDescent="0.25">
      <c r="B392">
        <v>29.186</v>
      </c>
      <c r="C392" s="13"/>
      <c r="F392">
        <v>13.244999999999999</v>
      </c>
      <c r="G392" s="12"/>
    </row>
    <row r="393" spans="1:7" x14ac:dyDescent="0.25">
      <c r="B393">
        <v>19.654</v>
      </c>
      <c r="C393" s="13"/>
      <c r="F393">
        <v>14.694000000000001</v>
      </c>
      <c r="G393" s="12"/>
    </row>
    <row r="394" spans="1:7" x14ac:dyDescent="0.25">
      <c r="A394" t="s">
        <v>97</v>
      </c>
      <c r="B394">
        <v>26.774999999999999</v>
      </c>
      <c r="C394" s="13"/>
      <c r="F394">
        <v>13.988</v>
      </c>
      <c r="G394" s="12"/>
    </row>
    <row r="395" spans="1:7" x14ac:dyDescent="0.25">
      <c r="B395">
        <v>29.672999999999998</v>
      </c>
      <c r="C395" s="13"/>
      <c r="F395">
        <v>14.048</v>
      </c>
      <c r="G395" s="12"/>
    </row>
    <row r="396" spans="1:7" x14ac:dyDescent="0.25">
      <c r="B396">
        <v>17.082999999999998</v>
      </c>
      <c r="C396" s="13"/>
      <c r="F396">
        <v>15.853</v>
      </c>
      <c r="G396" s="12"/>
    </row>
    <row r="397" spans="1:7" x14ac:dyDescent="0.25">
      <c r="B397">
        <v>11.02</v>
      </c>
      <c r="C397" s="13"/>
      <c r="F397">
        <v>14.808</v>
      </c>
      <c r="G397" s="12"/>
    </row>
    <row r="398" spans="1:7" x14ac:dyDescent="0.25">
      <c r="B398">
        <v>19.782</v>
      </c>
      <c r="C398" s="13"/>
      <c r="F398">
        <v>22.041</v>
      </c>
      <c r="G398" s="12"/>
    </row>
    <row r="399" spans="1:7" x14ac:dyDescent="0.25">
      <c r="A399" t="s">
        <v>98</v>
      </c>
      <c r="B399">
        <v>27.398</v>
      </c>
      <c r="C399" s="13"/>
      <c r="F399">
        <v>20.535</v>
      </c>
      <c r="G399" s="12"/>
    </row>
    <row r="400" spans="1:7" x14ac:dyDescent="0.25">
      <c r="B400">
        <v>26.297999999999998</v>
      </c>
      <c r="C400" s="13"/>
      <c r="F400">
        <v>17.664999999999999</v>
      </c>
      <c r="G400" s="12"/>
    </row>
    <row r="401" spans="1:7" x14ac:dyDescent="0.25">
      <c r="B401">
        <v>26.007999999999999</v>
      </c>
      <c r="C401" s="13"/>
      <c r="E401" t="s">
        <v>50</v>
      </c>
      <c r="F401">
        <v>19.481999999999999</v>
      </c>
      <c r="G401" s="12"/>
    </row>
    <row r="402" spans="1:7" x14ac:dyDescent="0.25">
      <c r="B402">
        <v>20.78</v>
      </c>
      <c r="C402" s="13"/>
      <c r="F402">
        <v>27.398</v>
      </c>
      <c r="G402" s="12"/>
    </row>
    <row r="403" spans="1:7" x14ac:dyDescent="0.25">
      <c r="B403">
        <v>19.308</v>
      </c>
      <c r="C403" s="13"/>
      <c r="F403">
        <v>20.981999999999999</v>
      </c>
      <c r="G403" s="12"/>
    </row>
    <row r="404" spans="1:7" x14ac:dyDescent="0.25">
      <c r="B404">
        <v>28.602</v>
      </c>
      <c r="C404" s="13"/>
      <c r="F404">
        <v>20.329000000000001</v>
      </c>
      <c r="G404" s="12"/>
    </row>
    <row r="405" spans="1:7" x14ac:dyDescent="0.25">
      <c r="B405">
        <v>24.402000000000001</v>
      </c>
      <c r="C405" s="13"/>
      <c r="E405" t="s">
        <v>122</v>
      </c>
      <c r="F405">
        <v>17.082999999999998</v>
      </c>
      <c r="G405" s="12"/>
    </row>
    <row r="406" spans="1:7" x14ac:dyDescent="0.25">
      <c r="A406" t="s">
        <v>154</v>
      </c>
      <c r="B406">
        <v>14.345000000000001</v>
      </c>
      <c r="C406" s="13"/>
      <c r="F406">
        <v>16.884</v>
      </c>
      <c r="G406" s="12"/>
    </row>
    <row r="407" spans="1:7" x14ac:dyDescent="0.25">
      <c r="B407">
        <v>25.878</v>
      </c>
      <c r="C407" s="13"/>
      <c r="F407">
        <v>15.693</v>
      </c>
      <c r="G407" s="12"/>
    </row>
    <row r="408" spans="1:7" x14ac:dyDescent="0.25">
      <c r="B408">
        <v>36.389000000000003</v>
      </c>
      <c r="C408" s="13"/>
      <c r="F408">
        <v>29.445</v>
      </c>
      <c r="G408" s="12"/>
    </row>
    <row r="409" spans="1:7" x14ac:dyDescent="0.25">
      <c r="B409">
        <v>31.17</v>
      </c>
      <c r="C409" s="13"/>
      <c r="F409">
        <v>19.308</v>
      </c>
      <c r="G409" s="12"/>
    </row>
    <row r="410" spans="1:7" x14ac:dyDescent="0.25">
      <c r="A410" t="s">
        <v>155</v>
      </c>
      <c r="B410">
        <v>20.286999999999999</v>
      </c>
      <c r="C410" s="13"/>
      <c r="F410">
        <v>19.175999999999998</v>
      </c>
      <c r="G410" s="12"/>
    </row>
    <row r="411" spans="1:7" x14ac:dyDescent="0.25">
      <c r="B411">
        <v>21.141999999999999</v>
      </c>
      <c r="C411" s="13"/>
      <c r="E411" t="s">
        <v>123</v>
      </c>
      <c r="F411">
        <v>12.856999999999999</v>
      </c>
      <c r="G411" s="12"/>
    </row>
    <row r="412" spans="1:7" x14ac:dyDescent="0.25">
      <c r="B412">
        <v>23.841999999999999</v>
      </c>
      <c r="C412" s="13"/>
      <c r="F412">
        <v>10.71</v>
      </c>
      <c r="G412" s="12"/>
    </row>
    <row r="413" spans="1:7" x14ac:dyDescent="0.25">
      <c r="B413">
        <v>10.144</v>
      </c>
      <c r="C413" s="13"/>
      <c r="F413">
        <v>18.367000000000001</v>
      </c>
      <c r="G413" s="12"/>
    </row>
    <row r="414" spans="1:7" x14ac:dyDescent="0.25">
      <c r="B414">
        <v>11.172000000000001</v>
      </c>
      <c r="C414" s="13"/>
      <c r="F414">
        <v>16.632000000000001</v>
      </c>
      <c r="G414" s="12"/>
    </row>
    <row r="415" spans="1:7" x14ac:dyDescent="0.25">
      <c r="F415">
        <v>17.327999999999999</v>
      </c>
      <c r="G415" s="12"/>
    </row>
  </sheetData>
  <mergeCells count="28">
    <mergeCell ref="C387:C414"/>
    <mergeCell ref="C4:C37"/>
    <mergeCell ref="C38:C84"/>
    <mergeCell ref="C85:C126"/>
    <mergeCell ref="C127:C170"/>
    <mergeCell ref="C171:C205"/>
    <mergeCell ref="C206:C241"/>
    <mergeCell ref="G140:G163"/>
    <mergeCell ref="C242:C261"/>
    <mergeCell ref="C262:C279"/>
    <mergeCell ref="C282:C315"/>
    <mergeCell ref="C316:C354"/>
    <mergeCell ref="G311:G332"/>
    <mergeCell ref="G333:G355"/>
    <mergeCell ref="C355:C386"/>
    <mergeCell ref="G356:G383"/>
    <mergeCell ref="G384:G415"/>
    <mergeCell ref="G164:G184"/>
    <mergeCell ref="G185:G206"/>
    <mergeCell ref="G207:G233"/>
    <mergeCell ref="G234:G262"/>
    <mergeCell ref="G263:G283"/>
    <mergeCell ref="G284:G310"/>
    <mergeCell ref="G4:G27"/>
    <mergeCell ref="G28:G60"/>
    <mergeCell ref="G61:G86"/>
    <mergeCell ref="G87:G118"/>
    <mergeCell ref="G119:G13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39"/>
  <sheetViews>
    <sheetView topLeftCell="A110" zoomScale="85" zoomScaleNormal="85" workbookViewId="0">
      <selection activeCell="P31" sqref="P31"/>
    </sheetView>
  </sheetViews>
  <sheetFormatPr defaultRowHeight="15" x14ac:dyDescent="0.25"/>
  <cols>
    <col min="1" max="1" width="18.85546875" bestFit="1" customWidth="1"/>
    <col min="2" max="2" width="14.140625" bestFit="1" customWidth="1"/>
    <col min="3" max="3" width="9.140625" style="5"/>
    <col min="4" max="4" width="9.140625" style="1"/>
    <col min="5" max="5" width="19" bestFit="1" customWidth="1"/>
    <col min="6" max="6" width="14.140625" bestFit="1" customWidth="1"/>
    <col min="7" max="7" width="9.140625" style="5"/>
    <col min="10" max="10" width="16.7109375" bestFit="1" customWidth="1"/>
    <col min="11" max="11" width="13.7109375" bestFit="1" customWidth="1"/>
    <col min="12" max="12" width="9.85546875" bestFit="1" customWidth="1"/>
    <col min="13" max="13" width="9.7109375" bestFit="1" customWidth="1"/>
    <col min="14" max="14" width="16.85546875" bestFit="1" customWidth="1"/>
    <col min="15" max="15" width="13.85546875" bestFit="1" customWidth="1"/>
    <col min="16" max="16" width="10" bestFit="1" customWidth="1"/>
    <col min="17" max="17" width="9.85546875" bestFit="1" customWidth="1"/>
  </cols>
  <sheetData>
    <row r="3" spans="1:17" x14ac:dyDescent="0.25">
      <c r="A3" s="2" t="s">
        <v>0</v>
      </c>
      <c r="B3" s="2" t="s">
        <v>3</v>
      </c>
      <c r="C3" s="6"/>
      <c r="D3" s="3"/>
      <c r="E3" s="2" t="s">
        <v>0</v>
      </c>
      <c r="F3" s="2" t="s">
        <v>3</v>
      </c>
      <c r="J3" s="4" t="s">
        <v>168</v>
      </c>
      <c r="K3" s="4" t="s">
        <v>169</v>
      </c>
      <c r="L3" s="4" t="s">
        <v>170</v>
      </c>
      <c r="M3" s="4" t="s">
        <v>171</v>
      </c>
      <c r="N3" s="4" t="s">
        <v>172</v>
      </c>
      <c r="O3" s="4" t="s">
        <v>173</v>
      </c>
      <c r="P3" s="4" t="s">
        <v>174</v>
      </c>
      <c r="Q3" s="4" t="s">
        <v>175</v>
      </c>
    </row>
    <row r="4" spans="1:17" x14ac:dyDescent="0.25">
      <c r="A4" t="s">
        <v>1</v>
      </c>
      <c r="B4">
        <v>70.242000000000004</v>
      </c>
      <c r="C4" s="14">
        <f>AVERAGE(B4:B24)</f>
        <v>50.095619047619053</v>
      </c>
      <c r="E4" t="s">
        <v>51</v>
      </c>
      <c r="F4">
        <v>46.936</v>
      </c>
      <c r="G4" s="12">
        <f>AVERAGE(F4:F39)</f>
        <v>41.182499999999997</v>
      </c>
      <c r="J4">
        <v>50.095619047619053</v>
      </c>
      <c r="K4">
        <v>29.019052631578944</v>
      </c>
      <c r="L4">
        <v>50.233199999999997</v>
      </c>
      <c r="M4">
        <v>18.363357142857144</v>
      </c>
      <c r="N4">
        <v>41.182499999999997</v>
      </c>
      <c r="O4">
        <v>29.56103846153847</v>
      </c>
      <c r="P4">
        <v>57.029100000000014</v>
      </c>
      <c r="Q4">
        <v>20.501304347826085</v>
      </c>
    </row>
    <row r="5" spans="1:17" x14ac:dyDescent="0.25">
      <c r="B5">
        <v>49.456000000000003</v>
      </c>
      <c r="C5" s="13"/>
      <c r="F5">
        <v>26.007999999999999</v>
      </c>
      <c r="G5" s="12"/>
      <c r="J5">
        <v>46.187125000000002</v>
      </c>
      <c r="K5">
        <v>51.00692857142856</v>
      </c>
      <c r="L5">
        <v>59.374541666666666</v>
      </c>
      <c r="M5">
        <v>17.705333333333332</v>
      </c>
      <c r="N5">
        <v>39.891519999999993</v>
      </c>
      <c r="O5">
        <v>35.893266666666662</v>
      </c>
      <c r="P5">
        <v>58.168950000000009</v>
      </c>
      <c r="Q5">
        <v>18.68685</v>
      </c>
    </row>
    <row r="6" spans="1:17" x14ac:dyDescent="0.25">
      <c r="B6">
        <v>72.661000000000001</v>
      </c>
      <c r="C6" s="13"/>
      <c r="F6">
        <v>53.55</v>
      </c>
      <c r="G6" s="12"/>
      <c r="J6">
        <v>55.24280000000001</v>
      </c>
      <c r="K6">
        <v>56.128666666666653</v>
      </c>
      <c r="L6">
        <v>60.475586206896551</v>
      </c>
      <c r="M6">
        <v>16.036470588235293</v>
      </c>
      <c r="N6">
        <v>29.809374999999999</v>
      </c>
      <c r="O6">
        <v>39.216666666666661</v>
      </c>
      <c r="P6">
        <v>62.730800000000002</v>
      </c>
      <c r="Q6">
        <v>20.673380952380953</v>
      </c>
    </row>
    <row r="7" spans="1:17" x14ac:dyDescent="0.25">
      <c r="B7">
        <v>41.337000000000003</v>
      </c>
      <c r="C7" s="13"/>
      <c r="F7">
        <v>36.734999999999999</v>
      </c>
      <c r="G7" s="12"/>
      <c r="M7">
        <v>19.196666666666669</v>
      </c>
      <c r="N7">
        <v>32.021407407407409</v>
      </c>
      <c r="O7">
        <v>33.344095238095242</v>
      </c>
      <c r="P7">
        <v>70.445437500000011</v>
      </c>
    </row>
    <row r="8" spans="1:17" x14ac:dyDescent="0.25">
      <c r="A8" t="s">
        <v>2</v>
      </c>
      <c r="B8">
        <v>55.223999999999997</v>
      </c>
      <c r="C8" s="13"/>
      <c r="F8">
        <v>29.872</v>
      </c>
      <c r="G8" s="12"/>
    </row>
    <row r="9" spans="1:17" x14ac:dyDescent="0.25">
      <c r="B9">
        <v>79.064999999999998</v>
      </c>
      <c r="C9" s="13"/>
      <c r="E9" t="s">
        <v>52</v>
      </c>
      <c r="F9">
        <v>45.753</v>
      </c>
      <c r="G9" s="12"/>
      <c r="Q9" t="s">
        <v>188</v>
      </c>
    </row>
    <row r="10" spans="1:17" x14ac:dyDescent="0.25">
      <c r="B10">
        <v>30.292000000000002</v>
      </c>
      <c r="C10" s="13"/>
      <c r="F10">
        <v>51.51</v>
      </c>
      <c r="G10" s="12"/>
    </row>
    <row r="11" spans="1:17" x14ac:dyDescent="0.25">
      <c r="B11">
        <v>90.075000000000003</v>
      </c>
      <c r="C11" s="13"/>
      <c r="F11">
        <v>45.679000000000002</v>
      </c>
      <c r="G11" s="12"/>
    </row>
    <row r="12" spans="1:17" x14ac:dyDescent="0.25">
      <c r="B12">
        <v>30.209</v>
      </c>
      <c r="C12" s="13"/>
      <c r="F12">
        <v>37.932000000000002</v>
      </c>
      <c r="G12" s="12"/>
    </row>
    <row r="13" spans="1:17" x14ac:dyDescent="0.25">
      <c r="B13">
        <v>41.417999999999999</v>
      </c>
      <c r="C13" s="13"/>
      <c r="F13">
        <v>33.692999999999998</v>
      </c>
      <c r="G13" s="12"/>
    </row>
    <row r="14" spans="1:17" x14ac:dyDescent="0.25">
      <c r="A14" t="s">
        <v>5</v>
      </c>
      <c r="B14">
        <v>48.072000000000003</v>
      </c>
      <c r="C14" s="13"/>
      <c r="E14" t="s">
        <v>53</v>
      </c>
      <c r="F14">
        <v>24.981999999999999</v>
      </c>
      <c r="G14" s="12"/>
    </row>
    <row r="15" spans="1:17" x14ac:dyDescent="0.25">
      <c r="B15">
        <v>66.795000000000002</v>
      </c>
      <c r="C15" s="13"/>
      <c r="F15">
        <v>39.65</v>
      </c>
      <c r="G15" s="12"/>
    </row>
    <row r="16" spans="1:17" x14ac:dyDescent="0.25">
      <c r="A16" t="s">
        <v>99</v>
      </c>
      <c r="B16">
        <v>49.710999999999999</v>
      </c>
      <c r="C16" s="13"/>
      <c r="F16">
        <v>18.367000000000001</v>
      </c>
      <c r="G16" s="12"/>
    </row>
    <row r="17" spans="1:7" x14ac:dyDescent="0.25">
      <c r="B17">
        <v>40.408000000000001</v>
      </c>
      <c r="C17" s="13"/>
      <c r="F17">
        <v>23.233000000000001</v>
      </c>
      <c r="G17" s="12"/>
    </row>
    <row r="18" spans="1:7" x14ac:dyDescent="0.25">
      <c r="B18">
        <v>31.277999999999999</v>
      </c>
      <c r="C18" s="13"/>
      <c r="F18">
        <v>25.78</v>
      </c>
      <c r="G18" s="12"/>
    </row>
    <row r="19" spans="1:7" x14ac:dyDescent="0.25">
      <c r="A19" t="s">
        <v>100</v>
      </c>
      <c r="B19">
        <v>53.691000000000003</v>
      </c>
      <c r="C19" s="13"/>
      <c r="F19">
        <v>58.804000000000002</v>
      </c>
      <c r="G19" s="12"/>
    </row>
    <row r="20" spans="1:7" x14ac:dyDescent="0.25">
      <c r="B20">
        <v>42.404000000000003</v>
      </c>
      <c r="C20" s="13"/>
      <c r="F20">
        <v>30.209</v>
      </c>
      <c r="G20" s="12"/>
    </row>
    <row r="21" spans="1:7" x14ac:dyDescent="0.25">
      <c r="B21">
        <v>28.602</v>
      </c>
      <c r="C21" s="13"/>
      <c r="F21">
        <v>36.941000000000003</v>
      </c>
      <c r="G21" s="12"/>
    </row>
    <row r="22" spans="1:7" x14ac:dyDescent="0.25">
      <c r="B22">
        <v>53.55</v>
      </c>
      <c r="C22" s="13"/>
      <c r="F22">
        <v>28.573</v>
      </c>
      <c r="G22" s="12"/>
    </row>
    <row r="23" spans="1:7" x14ac:dyDescent="0.25">
      <c r="B23">
        <v>37.932000000000002</v>
      </c>
      <c r="C23" s="13"/>
      <c r="E23" t="s">
        <v>124</v>
      </c>
      <c r="F23">
        <v>19.824999999999999</v>
      </c>
      <c r="G23" s="12"/>
    </row>
    <row r="24" spans="1:7" x14ac:dyDescent="0.25">
      <c r="B24">
        <v>39.585999999999999</v>
      </c>
      <c r="C24" s="13"/>
      <c r="F24">
        <v>44.12</v>
      </c>
      <c r="G24" s="12"/>
    </row>
    <row r="25" spans="1:7" x14ac:dyDescent="0.25">
      <c r="A25" t="s">
        <v>6</v>
      </c>
      <c r="B25">
        <v>73.296999999999997</v>
      </c>
      <c r="C25" s="13">
        <f>AVERAGE(B25:B48)</f>
        <v>46.187125000000002</v>
      </c>
      <c r="F25">
        <v>21.300999999999998</v>
      </c>
      <c r="G25" s="12"/>
    </row>
    <row r="26" spans="1:7" x14ac:dyDescent="0.25">
      <c r="B26">
        <v>46.502000000000002</v>
      </c>
      <c r="C26" s="13"/>
      <c r="F26">
        <v>40.325000000000003</v>
      </c>
      <c r="G26" s="12"/>
    </row>
    <row r="27" spans="1:7" x14ac:dyDescent="0.25">
      <c r="B27">
        <v>50.133000000000003</v>
      </c>
      <c r="C27" s="13"/>
      <c r="F27">
        <v>49.37</v>
      </c>
      <c r="G27" s="12"/>
    </row>
    <row r="28" spans="1:7" x14ac:dyDescent="0.25">
      <c r="B28">
        <v>52.98</v>
      </c>
      <c r="C28" s="13"/>
      <c r="F28">
        <v>60.094999999999999</v>
      </c>
      <c r="G28" s="12"/>
    </row>
    <row r="29" spans="1:7" x14ac:dyDescent="0.25">
      <c r="B29">
        <v>18.367000000000001</v>
      </c>
      <c r="C29" s="13"/>
      <c r="F29">
        <v>26.297999999999998</v>
      </c>
      <c r="G29" s="12"/>
    </row>
    <row r="30" spans="1:7" x14ac:dyDescent="0.25">
      <c r="A30" t="s">
        <v>101</v>
      </c>
      <c r="B30">
        <v>61.960999999999999</v>
      </c>
      <c r="C30" s="13"/>
      <c r="F30">
        <v>62.88</v>
      </c>
      <c r="G30" s="12"/>
    </row>
    <row r="31" spans="1:7" x14ac:dyDescent="0.25">
      <c r="B31">
        <v>24.948</v>
      </c>
      <c r="C31" s="13"/>
      <c r="F31">
        <v>63</v>
      </c>
      <c r="G31" s="12"/>
    </row>
    <row r="32" spans="1:7" x14ac:dyDescent="0.25">
      <c r="B32">
        <v>29.041</v>
      </c>
      <c r="C32" s="13"/>
      <c r="F32">
        <v>31.84</v>
      </c>
      <c r="G32" s="12"/>
    </row>
    <row r="33" spans="1:7" x14ac:dyDescent="0.25">
      <c r="B33">
        <v>22.719000000000001</v>
      </c>
      <c r="C33" s="13"/>
      <c r="F33">
        <v>50.718000000000004</v>
      </c>
      <c r="G33" s="12"/>
    </row>
    <row r="34" spans="1:7" x14ac:dyDescent="0.25">
      <c r="B34">
        <v>37.865000000000002</v>
      </c>
      <c r="C34" s="13"/>
      <c r="E34" t="s">
        <v>125</v>
      </c>
      <c r="F34">
        <v>73.802000000000007</v>
      </c>
      <c r="G34" s="12"/>
    </row>
    <row r="35" spans="1:7" x14ac:dyDescent="0.25">
      <c r="A35" t="s">
        <v>8</v>
      </c>
      <c r="B35">
        <v>31.277999999999999</v>
      </c>
      <c r="C35" s="13"/>
      <c r="F35">
        <v>57.204999999999998</v>
      </c>
      <c r="G35" s="12"/>
    </row>
    <row r="36" spans="1:7" x14ac:dyDescent="0.25">
      <c r="B36">
        <v>35.448999999999998</v>
      </c>
      <c r="C36" s="13"/>
      <c r="F36">
        <v>26.137</v>
      </c>
      <c r="G36" s="12"/>
    </row>
    <row r="37" spans="1:7" x14ac:dyDescent="0.25">
      <c r="B37">
        <v>56.582000000000001</v>
      </c>
      <c r="C37" s="13"/>
      <c r="F37">
        <v>24.402000000000001</v>
      </c>
      <c r="G37" s="12"/>
    </row>
    <row r="38" spans="1:7" x14ac:dyDescent="0.25">
      <c r="B38">
        <v>31.707000000000001</v>
      </c>
      <c r="C38" s="13"/>
      <c r="F38">
        <v>59.076000000000001</v>
      </c>
      <c r="G38" s="12"/>
    </row>
    <row r="39" spans="1:7" x14ac:dyDescent="0.25">
      <c r="B39">
        <v>48.491</v>
      </c>
      <c r="C39" s="13"/>
      <c r="F39">
        <v>77.968999999999994</v>
      </c>
      <c r="G39" s="12"/>
    </row>
    <row r="40" spans="1:7" x14ac:dyDescent="0.25">
      <c r="A40" t="s">
        <v>102</v>
      </c>
      <c r="B40">
        <v>64.703999999999994</v>
      </c>
      <c r="C40" s="13"/>
      <c r="E40" t="s">
        <v>54</v>
      </c>
      <c r="F40">
        <v>41.642000000000003</v>
      </c>
      <c r="G40" s="12">
        <f>AVERAGE(F40:F64)</f>
        <v>39.891519999999993</v>
      </c>
    </row>
    <row r="41" spans="1:7" x14ac:dyDescent="0.25">
      <c r="B41">
        <v>74.212000000000003</v>
      </c>
      <c r="C41" s="13"/>
      <c r="F41">
        <v>36.109000000000002</v>
      </c>
      <c r="G41" s="12"/>
    </row>
    <row r="42" spans="1:7" x14ac:dyDescent="0.25">
      <c r="B42">
        <v>30.98</v>
      </c>
      <c r="C42" s="13"/>
      <c r="F42">
        <v>34.898000000000003</v>
      </c>
      <c r="G42" s="12"/>
    </row>
    <row r="43" spans="1:7" x14ac:dyDescent="0.25">
      <c r="B43">
        <v>58.689</v>
      </c>
      <c r="C43" s="13"/>
      <c r="F43">
        <v>58.213000000000001</v>
      </c>
      <c r="G43" s="12"/>
    </row>
    <row r="44" spans="1:7" x14ac:dyDescent="0.25">
      <c r="A44" t="s">
        <v>103</v>
      </c>
      <c r="B44">
        <v>59.232999999999997</v>
      </c>
      <c r="C44" s="13"/>
      <c r="F44">
        <v>25.516999999999999</v>
      </c>
      <c r="G44" s="12"/>
    </row>
    <row r="45" spans="1:7" x14ac:dyDescent="0.25">
      <c r="B45">
        <v>38.374000000000002</v>
      </c>
      <c r="C45" s="13"/>
      <c r="F45">
        <v>49.37</v>
      </c>
      <c r="G45" s="12"/>
    </row>
    <row r="46" spans="1:7" x14ac:dyDescent="0.25">
      <c r="B46">
        <v>58.962000000000003</v>
      </c>
      <c r="C46" s="13"/>
      <c r="E46" t="s">
        <v>55</v>
      </c>
      <c r="F46">
        <v>44.33</v>
      </c>
      <c r="G46" s="12"/>
    </row>
    <row r="47" spans="1:7" x14ac:dyDescent="0.25">
      <c r="B47">
        <v>34.97</v>
      </c>
      <c r="C47" s="13"/>
      <c r="F47">
        <v>55.529000000000003</v>
      </c>
      <c r="G47" s="12"/>
    </row>
    <row r="48" spans="1:7" x14ac:dyDescent="0.25">
      <c r="B48">
        <v>67.046999999999997</v>
      </c>
      <c r="C48" s="13"/>
      <c r="F48">
        <v>48.750999999999998</v>
      </c>
      <c r="G48" s="12"/>
    </row>
    <row r="49" spans="1:7" x14ac:dyDescent="0.25">
      <c r="A49" t="s">
        <v>9</v>
      </c>
      <c r="B49">
        <v>89.463999999999999</v>
      </c>
      <c r="C49" s="13">
        <f>AVERAGE(B49:B63)</f>
        <v>55.24280000000001</v>
      </c>
      <c r="F49">
        <v>35.162999999999997</v>
      </c>
      <c r="G49" s="12"/>
    </row>
    <row r="50" spans="1:7" x14ac:dyDescent="0.25">
      <c r="B50">
        <v>19.481999999999999</v>
      </c>
      <c r="C50" s="13"/>
      <c r="E50" t="s">
        <v>56</v>
      </c>
      <c r="F50">
        <v>61.536999999999999</v>
      </c>
      <c r="G50" s="12"/>
    </row>
    <row r="51" spans="1:7" x14ac:dyDescent="0.25">
      <c r="B51">
        <v>16.530999999999999</v>
      </c>
      <c r="C51" s="13"/>
      <c r="F51">
        <v>39.734999999999999</v>
      </c>
      <c r="G51" s="12"/>
    </row>
    <row r="52" spans="1:7" x14ac:dyDescent="0.25">
      <c r="A52" t="s">
        <v>10</v>
      </c>
      <c r="B52">
        <v>68.736999999999995</v>
      </c>
      <c r="C52" s="13"/>
      <c r="F52">
        <v>46.917999999999999</v>
      </c>
      <c r="G52" s="12"/>
    </row>
    <row r="53" spans="1:7" x14ac:dyDescent="0.25">
      <c r="B53">
        <v>44.100999999999999</v>
      </c>
      <c r="C53" s="13"/>
      <c r="F53">
        <v>27.119</v>
      </c>
      <c r="G53" s="12"/>
    </row>
    <row r="54" spans="1:7" x14ac:dyDescent="0.25">
      <c r="A54" t="s">
        <v>11</v>
      </c>
      <c r="B54">
        <v>61.606000000000002</v>
      </c>
      <c r="C54" s="13"/>
      <c r="E54" t="s">
        <v>126</v>
      </c>
      <c r="F54">
        <v>26.137</v>
      </c>
      <c r="G54" s="12"/>
    </row>
    <row r="55" spans="1:7" x14ac:dyDescent="0.25">
      <c r="B55">
        <v>18.367000000000001</v>
      </c>
      <c r="C55" s="13"/>
      <c r="F55">
        <v>48.526000000000003</v>
      </c>
      <c r="G55" s="12"/>
    </row>
    <row r="56" spans="1:7" x14ac:dyDescent="0.25">
      <c r="A56" t="s">
        <v>104</v>
      </c>
      <c r="B56">
        <v>109.11199999999999</v>
      </c>
      <c r="C56" s="13"/>
      <c r="F56">
        <v>69.905000000000001</v>
      </c>
      <c r="G56" s="12"/>
    </row>
    <row r="57" spans="1:7" x14ac:dyDescent="0.25">
      <c r="B57">
        <v>94.06</v>
      </c>
      <c r="C57" s="13"/>
      <c r="F57">
        <v>37.664000000000001</v>
      </c>
      <c r="G57" s="12"/>
    </row>
    <row r="58" spans="1:7" x14ac:dyDescent="0.25">
      <c r="B58">
        <v>51.378999999999998</v>
      </c>
      <c r="C58" s="13"/>
      <c r="F58">
        <v>21.771000000000001</v>
      </c>
      <c r="G58" s="12"/>
    </row>
    <row r="59" spans="1:7" x14ac:dyDescent="0.25">
      <c r="B59">
        <v>37.664000000000001</v>
      </c>
      <c r="C59" s="13"/>
      <c r="F59">
        <v>27.52</v>
      </c>
      <c r="G59" s="12"/>
    </row>
    <row r="60" spans="1:7" x14ac:dyDescent="0.25">
      <c r="A60" t="s">
        <v>105</v>
      </c>
      <c r="B60">
        <v>78.894000000000005</v>
      </c>
      <c r="C60" s="13"/>
      <c r="E60" t="s">
        <v>127</v>
      </c>
      <c r="F60">
        <v>51.56</v>
      </c>
      <c r="G60" s="12"/>
    </row>
    <row r="61" spans="1:7" x14ac:dyDescent="0.25">
      <c r="B61">
        <v>46.027999999999999</v>
      </c>
      <c r="C61" s="13"/>
      <c r="F61">
        <v>20.535</v>
      </c>
      <c r="G61" s="12"/>
    </row>
    <row r="62" spans="1:7" x14ac:dyDescent="0.25">
      <c r="B62">
        <v>74.040999999999997</v>
      </c>
      <c r="C62" s="13"/>
      <c r="F62">
        <v>23.878</v>
      </c>
      <c r="G62" s="12"/>
    </row>
    <row r="63" spans="1:7" x14ac:dyDescent="0.25">
      <c r="B63">
        <v>19.175999999999998</v>
      </c>
      <c r="C63" s="13"/>
      <c r="F63">
        <v>46.502000000000002</v>
      </c>
      <c r="G63" s="12"/>
    </row>
    <row r="64" spans="1:7" x14ac:dyDescent="0.25">
      <c r="A64" t="s">
        <v>15</v>
      </c>
      <c r="B64">
        <v>21.616</v>
      </c>
      <c r="C64" s="13">
        <f>AVERAGE(B64:B82)</f>
        <v>29.019052631578944</v>
      </c>
      <c r="F64">
        <v>18.459</v>
      </c>
      <c r="G64" s="12"/>
    </row>
    <row r="65" spans="1:7" x14ac:dyDescent="0.25">
      <c r="B65">
        <v>25.713999999999999</v>
      </c>
      <c r="C65" s="13"/>
      <c r="E65" t="s">
        <v>57</v>
      </c>
      <c r="F65">
        <v>34.97</v>
      </c>
      <c r="G65" s="12">
        <f>AVERAGE(F65:F88)</f>
        <v>29.809374999999999</v>
      </c>
    </row>
    <row r="66" spans="1:7" x14ac:dyDescent="0.25">
      <c r="B66">
        <v>24.981999999999999</v>
      </c>
      <c r="C66" s="13"/>
      <c r="F66">
        <v>20.204000000000001</v>
      </c>
      <c r="G66" s="12"/>
    </row>
    <row r="67" spans="1:7" x14ac:dyDescent="0.25">
      <c r="B67">
        <v>19.824999999999999</v>
      </c>
      <c r="C67" s="13"/>
      <c r="E67" t="s">
        <v>58</v>
      </c>
      <c r="F67">
        <v>25.78</v>
      </c>
      <c r="G67" s="12"/>
    </row>
    <row r="68" spans="1:7" x14ac:dyDescent="0.25">
      <c r="A68" t="s">
        <v>16</v>
      </c>
      <c r="B68">
        <v>54.378</v>
      </c>
      <c r="C68" s="13"/>
      <c r="F68">
        <v>34.287999999999997</v>
      </c>
      <c r="G68" s="12"/>
    </row>
    <row r="69" spans="1:7" x14ac:dyDescent="0.25">
      <c r="B69">
        <v>41.823999999999998</v>
      </c>
      <c r="C69" s="13"/>
      <c r="F69">
        <v>16.530999999999999</v>
      </c>
      <c r="G69" s="12"/>
    </row>
    <row r="70" spans="1:7" x14ac:dyDescent="0.25">
      <c r="B70">
        <v>26.774999999999999</v>
      </c>
      <c r="C70" s="13"/>
      <c r="F70">
        <v>33.868000000000002</v>
      </c>
      <c r="G70" s="12"/>
    </row>
    <row r="71" spans="1:7" x14ac:dyDescent="0.25">
      <c r="A71" t="s">
        <v>17</v>
      </c>
      <c r="B71">
        <v>20.78</v>
      </c>
      <c r="C71" s="13"/>
      <c r="E71" t="s">
        <v>59</v>
      </c>
      <c r="F71">
        <v>14.694000000000001</v>
      </c>
      <c r="G71" s="12"/>
    </row>
    <row r="72" spans="1:7" x14ac:dyDescent="0.25">
      <c r="B72">
        <v>23.414000000000001</v>
      </c>
      <c r="C72" s="13"/>
      <c r="F72">
        <v>22.719000000000001</v>
      </c>
      <c r="G72" s="12"/>
    </row>
    <row r="73" spans="1:7" x14ac:dyDescent="0.25">
      <c r="B73">
        <v>38.351999999999997</v>
      </c>
      <c r="C73" s="13"/>
      <c r="F73">
        <v>17.664999999999999</v>
      </c>
      <c r="G73" s="12"/>
    </row>
    <row r="74" spans="1:7" x14ac:dyDescent="0.25">
      <c r="B74">
        <v>34.945999999999998</v>
      </c>
      <c r="C74" s="13"/>
      <c r="F74">
        <v>38.984999999999999</v>
      </c>
      <c r="G74" s="12"/>
    </row>
    <row r="75" spans="1:7" x14ac:dyDescent="0.25">
      <c r="A75" t="s">
        <v>108</v>
      </c>
      <c r="B75">
        <v>15.693</v>
      </c>
      <c r="C75" s="13"/>
      <c r="F75">
        <v>30.431000000000001</v>
      </c>
      <c r="G75" s="12"/>
    </row>
    <row r="76" spans="1:7" x14ac:dyDescent="0.25">
      <c r="B76">
        <v>21.42</v>
      </c>
      <c r="C76" s="13"/>
      <c r="E76" t="s">
        <v>128</v>
      </c>
      <c r="F76">
        <v>29.186</v>
      </c>
      <c r="G76" s="12"/>
    </row>
    <row r="77" spans="1:7" x14ac:dyDescent="0.25">
      <c r="B77">
        <v>18.731000000000002</v>
      </c>
      <c r="C77" s="13"/>
      <c r="F77">
        <v>23.878</v>
      </c>
      <c r="G77" s="12"/>
    </row>
    <row r="78" spans="1:7" x14ac:dyDescent="0.25">
      <c r="B78">
        <v>24.504999999999999</v>
      </c>
      <c r="C78" s="13"/>
      <c r="F78">
        <v>21.141999999999999</v>
      </c>
      <c r="G78" s="12"/>
    </row>
    <row r="79" spans="1:7" x14ac:dyDescent="0.25">
      <c r="B79">
        <v>29.041</v>
      </c>
      <c r="C79" s="13"/>
      <c r="F79">
        <v>23.948</v>
      </c>
      <c r="G79" s="12"/>
    </row>
    <row r="80" spans="1:7" x14ac:dyDescent="0.25">
      <c r="A80" t="s">
        <v>109</v>
      </c>
      <c r="B80">
        <v>28.097000000000001</v>
      </c>
      <c r="C80" s="13"/>
      <c r="F80">
        <v>44.69</v>
      </c>
      <c r="G80" s="12"/>
    </row>
    <row r="81" spans="1:7" x14ac:dyDescent="0.25">
      <c r="B81">
        <v>59.076000000000001</v>
      </c>
      <c r="C81" s="13"/>
      <c r="F81">
        <v>43.639000000000003</v>
      </c>
      <c r="G81" s="12"/>
    </row>
    <row r="82" spans="1:7" x14ac:dyDescent="0.25">
      <c r="B82">
        <v>22.193000000000001</v>
      </c>
      <c r="C82" s="13"/>
      <c r="F82">
        <v>41.274999999999999</v>
      </c>
      <c r="G82" s="12"/>
    </row>
    <row r="83" spans="1:7" x14ac:dyDescent="0.25">
      <c r="A83" t="s">
        <v>18</v>
      </c>
      <c r="B83">
        <v>53.55</v>
      </c>
      <c r="C83" s="13">
        <f>AVERAGE(B83:B110)</f>
        <v>51.00692857142856</v>
      </c>
      <c r="F83">
        <v>57.204999999999998</v>
      </c>
      <c r="G83" s="12"/>
    </row>
    <row r="84" spans="1:7" x14ac:dyDescent="0.25">
      <c r="B84">
        <v>65.944000000000003</v>
      </c>
      <c r="C84" s="13"/>
      <c r="E84" t="s">
        <v>129</v>
      </c>
      <c r="F84">
        <v>30.789000000000001</v>
      </c>
      <c r="G84" s="12"/>
    </row>
    <row r="85" spans="1:7" x14ac:dyDescent="0.25">
      <c r="B85">
        <v>71.656000000000006</v>
      </c>
      <c r="C85" s="13"/>
      <c r="F85">
        <v>28.690999999999999</v>
      </c>
      <c r="G85" s="12"/>
    </row>
    <row r="86" spans="1:7" x14ac:dyDescent="0.25">
      <c r="A86" t="s">
        <v>19</v>
      </c>
      <c r="B86">
        <v>67.983999999999995</v>
      </c>
      <c r="C86" s="13"/>
      <c r="F86">
        <v>41.581000000000003</v>
      </c>
      <c r="G86" s="12"/>
    </row>
    <row r="87" spans="1:7" x14ac:dyDescent="0.25">
      <c r="B87">
        <v>60.64</v>
      </c>
      <c r="C87" s="13"/>
      <c r="F87">
        <v>20.535</v>
      </c>
      <c r="G87" s="12"/>
    </row>
    <row r="88" spans="1:7" x14ac:dyDescent="0.25">
      <c r="B88">
        <v>22.231000000000002</v>
      </c>
      <c r="C88" s="13"/>
      <c r="F88">
        <v>18.731000000000002</v>
      </c>
      <c r="G88" s="12"/>
    </row>
    <row r="89" spans="1:7" x14ac:dyDescent="0.25">
      <c r="A89" t="s">
        <v>20</v>
      </c>
      <c r="B89">
        <v>49.710999999999999</v>
      </c>
      <c r="C89" s="13"/>
      <c r="E89" t="s">
        <v>60</v>
      </c>
      <c r="F89">
        <v>28.748999999999999</v>
      </c>
      <c r="G89" s="12">
        <f>AVERAGE(F89:F115)</f>
        <v>32.021407407407409</v>
      </c>
    </row>
    <row r="90" spans="1:7" x14ac:dyDescent="0.25">
      <c r="B90">
        <v>49.164999999999999</v>
      </c>
      <c r="C90" s="13"/>
      <c r="F90">
        <v>38.984999999999999</v>
      </c>
      <c r="G90" s="12"/>
    </row>
    <row r="91" spans="1:7" x14ac:dyDescent="0.25">
      <c r="B91">
        <v>46.628999999999998</v>
      </c>
      <c r="C91" s="13"/>
      <c r="F91">
        <v>23.123999999999999</v>
      </c>
      <c r="G91" s="12"/>
    </row>
    <row r="92" spans="1:7" x14ac:dyDescent="0.25">
      <c r="B92">
        <v>44.463000000000001</v>
      </c>
      <c r="C92" s="13"/>
      <c r="F92">
        <v>47.204000000000001</v>
      </c>
      <c r="G92" s="12"/>
    </row>
    <row r="93" spans="1:7" x14ac:dyDescent="0.25">
      <c r="B93">
        <v>54.61</v>
      </c>
      <c r="C93" s="13"/>
      <c r="F93">
        <v>23.948</v>
      </c>
      <c r="G93" s="12"/>
    </row>
    <row r="94" spans="1:7" x14ac:dyDescent="0.25">
      <c r="B94">
        <v>37.753999999999998</v>
      </c>
      <c r="C94" s="13"/>
      <c r="E94" t="s">
        <v>61</v>
      </c>
      <c r="F94">
        <v>19.308</v>
      </c>
      <c r="G94" s="12"/>
    </row>
    <row r="95" spans="1:7" x14ac:dyDescent="0.25">
      <c r="B95">
        <v>33.265000000000001</v>
      </c>
      <c r="C95" s="13"/>
      <c r="F95">
        <v>17.425000000000001</v>
      </c>
      <c r="G95" s="12"/>
    </row>
    <row r="96" spans="1:7" x14ac:dyDescent="0.25">
      <c r="A96" t="s">
        <v>110</v>
      </c>
      <c r="B96">
        <v>60.862000000000002</v>
      </c>
      <c r="C96" s="13"/>
      <c r="F96">
        <v>41.070999999999998</v>
      </c>
      <c r="G96" s="12"/>
    </row>
    <row r="97" spans="1:7" x14ac:dyDescent="0.25">
      <c r="B97">
        <v>43.173000000000002</v>
      </c>
      <c r="C97" s="13"/>
      <c r="F97">
        <v>47.061</v>
      </c>
      <c r="G97" s="12"/>
    </row>
    <row r="98" spans="1:7" x14ac:dyDescent="0.25">
      <c r="B98">
        <v>60.487000000000002</v>
      </c>
      <c r="C98" s="13"/>
      <c r="F98">
        <v>53.55</v>
      </c>
      <c r="G98" s="12"/>
    </row>
    <row r="99" spans="1:7" x14ac:dyDescent="0.25">
      <c r="B99">
        <v>46.557000000000002</v>
      </c>
      <c r="C99" s="13"/>
      <c r="F99">
        <v>26.774999999999999</v>
      </c>
      <c r="G99" s="12"/>
    </row>
    <row r="100" spans="1:7" x14ac:dyDescent="0.25">
      <c r="B100">
        <v>58.603000000000002</v>
      </c>
      <c r="C100" s="13"/>
      <c r="F100">
        <v>29.672999999999998</v>
      </c>
      <c r="G100" s="12"/>
    </row>
    <row r="101" spans="1:7" x14ac:dyDescent="0.25">
      <c r="A101" t="s">
        <v>111</v>
      </c>
      <c r="B101">
        <v>73.123999999999995</v>
      </c>
      <c r="C101" s="13"/>
      <c r="E101" t="s">
        <v>62</v>
      </c>
      <c r="F101">
        <v>42.404000000000003</v>
      </c>
      <c r="G101" s="12"/>
    </row>
    <row r="102" spans="1:7" x14ac:dyDescent="0.25">
      <c r="B102">
        <v>55.786999999999999</v>
      </c>
      <c r="C102" s="13"/>
      <c r="F102">
        <v>40.115000000000002</v>
      </c>
      <c r="G102" s="12"/>
    </row>
    <row r="103" spans="1:7" x14ac:dyDescent="0.25">
      <c r="B103">
        <v>55.377000000000002</v>
      </c>
      <c r="C103" s="13"/>
      <c r="F103">
        <v>51.247999999999998</v>
      </c>
      <c r="G103" s="12"/>
    </row>
    <row r="104" spans="1:7" x14ac:dyDescent="0.25">
      <c r="B104">
        <v>72.834999999999994</v>
      </c>
      <c r="C104" s="13"/>
      <c r="F104">
        <v>36.389000000000003</v>
      </c>
      <c r="G104" s="12"/>
    </row>
    <row r="105" spans="1:7" x14ac:dyDescent="0.25">
      <c r="B105">
        <v>39.070999999999998</v>
      </c>
      <c r="C105" s="13"/>
      <c r="F105">
        <v>19.824999999999999</v>
      </c>
      <c r="G105" s="12"/>
    </row>
    <row r="106" spans="1:7" x14ac:dyDescent="0.25">
      <c r="B106">
        <v>20.981999999999999</v>
      </c>
      <c r="C106" s="13"/>
      <c r="E106" t="s">
        <v>130</v>
      </c>
      <c r="F106">
        <v>21.771000000000001</v>
      </c>
      <c r="G106" s="12"/>
    </row>
    <row r="107" spans="1:7" x14ac:dyDescent="0.25">
      <c r="B107">
        <v>43.406999999999996</v>
      </c>
      <c r="C107" s="13"/>
      <c r="F107">
        <v>23.414000000000001</v>
      </c>
      <c r="G107" s="12"/>
    </row>
    <row r="108" spans="1:7" x14ac:dyDescent="0.25">
      <c r="B108">
        <v>54.253999999999998</v>
      </c>
      <c r="C108" s="13"/>
      <c r="F108">
        <v>44.424999999999997</v>
      </c>
      <c r="G108" s="12"/>
    </row>
    <row r="109" spans="1:7" x14ac:dyDescent="0.25">
      <c r="B109">
        <v>33.718000000000004</v>
      </c>
      <c r="C109" s="13"/>
      <c r="F109">
        <v>18.596</v>
      </c>
      <c r="G109" s="12"/>
    </row>
    <row r="110" spans="1:7" x14ac:dyDescent="0.25">
      <c r="B110">
        <v>52.354999999999997</v>
      </c>
      <c r="C110" s="13"/>
      <c r="F110">
        <v>17.664999999999999</v>
      </c>
      <c r="G110" s="12"/>
    </row>
    <row r="111" spans="1:7" x14ac:dyDescent="0.25">
      <c r="A111" t="s">
        <v>21</v>
      </c>
      <c r="B111">
        <v>54.625</v>
      </c>
      <c r="C111" s="13">
        <f>AVERAGE(B111:B131)</f>
        <v>56.128666666666653</v>
      </c>
      <c r="E111" t="s">
        <v>131</v>
      </c>
      <c r="F111">
        <v>23.841999999999999</v>
      </c>
      <c r="G111" s="12"/>
    </row>
    <row r="112" spans="1:7" x14ac:dyDescent="0.25">
      <c r="B112">
        <v>55.301000000000002</v>
      </c>
      <c r="C112" s="13"/>
      <c r="F112">
        <v>26.648</v>
      </c>
      <c r="G112" s="12"/>
    </row>
    <row r="113" spans="1:7" x14ac:dyDescent="0.25">
      <c r="B113">
        <v>52.98</v>
      </c>
      <c r="C113" s="13"/>
      <c r="F113">
        <v>37.664000000000001</v>
      </c>
      <c r="G113" s="12"/>
    </row>
    <row r="114" spans="1:7" x14ac:dyDescent="0.25">
      <c r="B114">
        <v>40.01</v>
      </c>
      <c r="C114" s="13"/>
      <c r="F114">
        <v>25.878</v>
      </c>
      <c r="G114" s="12"/>
    </row>
    <row r="115" spans="1:7" x14ac:dyDescent="0.25">
      <c r="B115">
        <v>42.305</v>
      </c>
      <c r="C115" s="13"/>
      <c r="F115">
        <v>37.820999999999998</v>
      </c>
      <c r="G115" s="12"/>
    </row>
    <row r="116" spans="1:7" x14ac:dyDescent="0.25">
      <c r="B116">
        <v>72.730999999999995</v>
      </c>
      <c r="C116" s="13"/>
      <c r="E116" t="s">
        <v>63</v>
      </c>
      <c r="F116">
        <v>31.6</v>
      </c>
      <c r="G116" s="12">
        <f>AVERAGE(F116:F141)</f>
        <v>29.56103846153847</v>
      </c>
    </row>
    <row r="117" spans="1:7" x14ac:dyDescent="0.25">
      <c r="A117" t="s">
        <v>22</v>
      </c>
      <c r="B117">
        <v>49.625999999999998</v>
      </c>
      <c r="C117" s="13"/>
      <c r="F117">
        <v>38.746000000000002</v>
      </c>
      <c r="G117" s="12"/>
    </row>
    <row r="118" spans="1:7" x14ac:dyDescent="0.25">
      <c r="B118">
        <v>93.004999999999995</v>
      </c>
      <c r="C118" s="13"/>
      <c r="F118">
        <v>13.805999999999999</v>
      </c>
      <c r="G118" s="12"/>
    </row>
    <row r="119" spans="1:7" x14ac:dyDescent="0.25">
      <c r="B119">
        <v>44.082000000000001</v>
      </c>
      <c r="C119" s="13"/>
      <c r="F119">
        <v>24.812999999999999</v>
      </c>
      <c r="G119" s="12"/>
    </row>
    <row r="120" spans="1:7" x14ac:dyDescent="0.25">
      <c r="B120">
        <v>66.147999999999996</v>
      </c>
      <c r="C120" s="13"/>
      <c r="F120">
        <v>35.472999999999999</v>
      </c>
      <c r="G120" s="12"/>
    </row>
    <row r="121" spans="1:7" x14ac:dyDescent="0.25">
      <c r="A121" t="s">
        <v>23</v>
      </c>
      <c r="B121">
        <v>34.509</v>
      </c>
      <c r="C121" s="13"/>
      <c r="F121">
        <v>43.561999999999998</v>
      </c>
      <c r="G121" s="12"/>
    </row>
    <row r="122" spans="1:7" x14ac:dyDescent="0.25">
      <c r="B122">
        <v>29.186</v>
      </c>
      <c r="C122" s="13"/>
      <c r="E122" t="s">
        <v>64</v>
      </c>
      <c r="F122">
        <v>17.425000000000001</v>
      </c>
      <c r="G122" s="12"/>
    </row>
    <row r="123" spans="1:7" x14ac:dyDescent="0.25">
      <c r="B123">
        <v>60.542999999999999</v>
      </c>
      <c r="C123" s="13"/>
      <c r="F123">
        <v>19.308</v>
      </c>
      <c r="G123" s="12"/>
    </row>
    <row r="124" spans="1:7" x14ac:dyDescent="0.25">
      <c r="A124" t="s">
        <v>112</v>
      </c>
      <c r="B124">
        <v>57.204999999999998</v>
      </c>
      <c r="C124" s="13"/>
      <c r="F124">
        <v>20.981999999999999</v>
      </c>
      <c r="G124" s="12"/>
    </row>
    <row r="125" spans="1:7" x14ac:dyDescent="0.25">
      <c r="B125">
        <v>71.006</v>
      </c>
      <c r="C125" s="13"/>
      <c r="F125">
        <v>30.870999999999999</v>
      </c>
      <c r="G125" s="12"/>
    </row>
    <row r="126" spans="1:7" x14ac:dyDescent="0.25">
      <c r="B126">
        <v>58.343000000000004</v>
      </c>
      <c r="C126" s="13"/>
      <c r="F126">
        <v>16.884</v>
      </c>
      <c r="G126" s="12"/>
    </row>
    <row r="127" spans="1:7" x14ac:dyDescent="0.25">
      <c r="B127">
        <v>22.978000000000002</v>
      </c>
      <c r="C127" s="13"/>
      <c r="E127" t="s">
        <v>65</v>
      </c>
      <c r="F127">
        <v>57.027999999999999</v>
      </c>
      <c r="G127" s="12"/>
    </row>
    <row r="128" spans="1:7" x14ac:dyDescent="0.25">
      <c r="A128" t="s">
        <v>113</v>
      </c>
      <c r="B128">
        <v>101.645</v>
      </c>
      <c r="C128" s="13"/>
      <c r="F128">
        <v>27.026</v>
      </c>
      <c r="G128" s="12"/>
    </row>
    <row r="129" spans="1:7" x14ac:dyDescent="0.25">
      <c r="B129">
        <v>76.725999999999999</v>
      </c>
      <c r="C129" s="13"/>
      <c r="F129">
        <v>28.364999999999998</v>
      </c>
      <c r="G129" s="12"/>
    </row>
    <row r="130" spans="1:7" x14ac:dyDescent="0.25">
      <c r="B130">
        <v>67.983999999999995</v>
      </c>
      <c r="C130" s="13"/>
      <c r="F130">
        <v>30.402999999999999</v>
      </c>
      <c r="G130" s="12"/>
    </row>
    <row r="131" spans="1:7" x14ac:dyDescent="0.25">
      <c r="B131">
        <v>27.763999999999999</v>
      </c>
      <c r="C131" s="13"/>
      <c r="F131">
        <v>15.146000000000001</v>
      </c>
      <c r="G131" s="12"/>
    </row>
    <row r="132" spans="1:7" x14ac:dyDescent="0.25">
      <c r="A132" t="s">
        <v>157</v>
      </c>
      <c r="E132" t="s">
        <v>132</v>
      </c>
      <c r="F132">
        <v>37.146000000000001</v>
      </c>
      <c r="G132" s="12"/>
    </row>
    <row r="133" spans="1:7" x14ac:dyDescent="0.25">
      <c r="F133">
        <v>28.602</v>
      </c>
      <c r="G133" s="12"/>
    </row>
    <row r="134" spans="1:7" x14ac:dyDescent="0.25">
      <c r="A134" t="s">
        <v>27</v>
      </c>
      <c r="B134">
        <v>87.171999999999997</v>
      </c>
      <c r="C134" s="13">
        <f>AVERAGE(B134:B148)</f>
        <v>50.233199999999997</v>
      </c>
      <c r="F134">
        <v>32.701999999999998</v>
      </c>
      <c r="G134" s="12"/>
    </row>
    <row r="135" spans="1:7" x14ac:dyDescent="0.25">
      <c r="B135">
        <v>43.036000000000001</v>
      </c>
      <c r="C135" s="13"/>
      <c r="F135">
        <v>26.742999999999999</v>
      </c>
      <c r="G135" s="12"/>
    </row>
    <row r="136" spans="1:7" x14ac:dyDescent="0.25">
      <c r="A136" t="s">
        <v>28</v>
      </c>
      <c r="B136">
        <v>64.286000000000001</v>
      </c>
      <c r="C136" s="13"/>
      <c r="F136">
        <v>30.292000000000002</v>
      </c>
      <c r="G136" s="12"/>
    </row>
    <row r="137" spans="1:7" x14ac:dyDescent="0.25">
      <c r="B137">
        <v>56.222999999999999</v>
      </c>
      <c r="C137" s="13"/>
      <c r="F137">
        <v>37.686999999999998</v>
      </c>
      <c r="G137" s="12"/>
    </row>
    <row r="138" spans="1:7" x14ac:dyDescent="0.25">
      <c r="B138">
        <v>44.783999999999999</v>
      </c>
      <c r="C138" s="13"/>
      <c r="E138" t="s">
        <v>133</v>
      </c>
      <c r="F138">
        <v>41.337000000000003</v>
      </c>
      <c r="G138" s="12"/>
    </row>
    <row r="139" spans="1:7" x14ac:dyDescent="0.25">
      <c r="A139" t="s">
        <v>29</v>
      </c>
      <c r="B139">
        <v>51.902000000000001</v>
      </c>
      <c r="C139" s="13"/>
      <c r="F139">
        <v>36.573999999999998</v>
      </c>
      <c r="G139" s="12"/>
    </row>
    <row r="140" spans="1:7" x14ac:dyDescent="0.25">
      <c r="B140">
        <v>41.884</v>
      </c>
      <c r="C140" s="13"/>
      <c r="F140">
        <v>35.921999999999997</v>
      </c>
      <c r="G140" s="12"/>
    </row>
    <row r="141" spans="1:7" x14ac:dyDescent="0.25">
      <c r="A141" t="s">
        <v>158</v>
      </c>
      <c r="B141">
        <v>66.555000000000007</v>
      </c>
      <c r="C141" s="13"/>
      <c r="F141">
        <v>10.144</v>
      </c>
      <c r="G141" s="12"/>
    </row>
    <row r="142" spans="1:7" x14ac:dyDescent="0.25">
      <c r="B142">
        <v>48.265000000000001</v>
      </c>
      <c r="C142" s="13"/>
      <c r="E142" t="s">
        <v>66</v>
      </c>
      <c r="F142">
        <v>28.036999999999999</v>
      </c>
      <c r="G142" s="12">
        <f>AVERAGE(F142:F156)</f>
        <v>35.893266666666662</v>
      </c>
    </row>
    <row r="143" spans="1:7" x14ac:dyDescent="0.25">
      <c r="B143">
        <v>35.448999999999998</v>
      </c>
      <c r="C143" s="13"/>
      <c r="F143">
        <v>23.948</v>
      </c>
      <c r="G143" s="12"/>
    </row>
    <row r="144" spans="1:7" x14ac:dyDescent="0.25">
      <c r="B144">
        <v>45.9</v>
      </c>
      <c r="C144" s="13"/>
      <c r="F144">
        <v>34.85</v>
      </c>
      <c r="G144" s="12"/>
    </row>
    <row r="145" spans="1:7" x14ac:dyDescent="0.25">
      <c r="B145">
        <v>34.091000000000001</v>
      </c>
      <c r="C145" s="13"/>
      <c r="F145">
        <v>27.119</v>
      </c>
      <c r="G145" s="12"/>
    </row>
    <row r="146" spans="1:7" x14ac:dyDescent="0.25">
      <c r="A146" t="s">
        <v>159</v>
      </c>
      <c r="B146">
        <v>41.337000000000003</v>
      </c>
      <c r="C146" s="13"/>
      <c r="E146" t="s">
        <v>67</v>
      </c>
      <c r="F146">
        <v>49.779000000000003</v>
      </c>
      <c r="G146" s="12"/>
    </row>
    <row r="147" spans="1:7" x14ac:dyDescent="0.25">
      <c r="B147">
        <v>36.225999999999999</v>
      </c>
      <c r="C147" s="13"/>
      <c r="F147">
        <v>29.041</v>
      </c>
      <c r="G147" s="12"/>
    </row>
    <row r="148" spans="1:7" x14ac:dyDescent="0.25">
      <c r="B148">
        <v>56.387999999999998</v>
      </c>
      <c r="C148" s="13"/>
      <c r="F148">
        <v>21.300999999999998</v>
      </c>
      <c r="G148" s="12"/>
    </row>
    <row r="149" spans="1:7" x14ac:dyDescent="0.25">
      <c r="A149" t="s">
        <v>160</v>
      </c>
      <c r="E149" t="s">
        <v>68</v>
      </c>
      <c r="F149">
        <v>35.091000000000001</v>
      </c>
      <c r="G149" s="12"/>
    </row>
    <row r="150" spans="1:7" x14ac:dyDescent="0.25">
      <c r="F150">
        <v>28.602</v>
      </c>
      <c r="G150" s="12"/>
    </row>
    <row r="151" spans="1:7" x14ac:dyDescent="0.25">
      <c r="A151" t="s">
        <v>33</v>
      </c>
      <c r="B151">
        <v>70.013000000000005</v>
      </c>
      <c r="C151" s="13">
        <f>AVERAGE(B151:B174)</f>
        <v>59.374541666666666</v>
      </c>
      <c r="F151">
        <v>45.084000000000003</v>
      </c>
      <c r="G151" s="12"/>
    </row>
    <row r="152" spans="1:7" x14ac:dyDescent="0.25">
      <c r="B152">
        <v>83.817999999999998</v>
      </c>
      <c r="C152" s="13"/>
      <c r="E152" t="s">
        <v>134</v>
      </c>
      <c r="F152">
        <v>47.276000000000003</v>
      </c>
      <c r="G152" s="12"/>
    </row>
    <row r="153" spans="1:7" x14ac:dyDescent="0.25">
      <c r="B153">
        <v>66.224000000000004</v>
      </c>
      <c r="C153" s="13"/>
      <c r="F153">
        <v>77.153999999999996</v>
      </c>
      <c r="G153" s="12"/>
    </row>
    <row r="154" spans="1:7" x14ac:dyDescent="0.25">
      <c r="B154">
        <v>54.393000000000001</v>
      </c>
      <c r="C154" s="13"/>
      <c r="E154" t="s">
        <v>135</v>
      </c>
      <c r="F154">
        <v>29.388000000000002</v>
      </c>
      <c r="G154" s="12"/>
    </row>
    <row r="155" spans="1:7" x14ac:dyDescent="0.25">
      <c r="B155">
        <v>97.165000000000006</v>
      </c>
      <c r="C155" s="13"/>
      <c r="F155">
        <v>36.780999999999999</v>
      </c>
      <c r="G155" s="12"/>
    </row>
    <row r="156" spans="1:7" x14ac:dyDescent="0.25">
      <c r="A156" t="s">
        <v>34</v>
      </c>
      <c r="B156">
        <v>48.334000000000003</v>
      </c>
      <c r="C156" s="13"/>
      <c r="F156">
        <v>24.948</v>
      </c>
      <c r="G156" s="12"/>
    </row>
    <row r="157" spans="1:7" x14ac:dyDescent="0.25">
      <c r="B157">
        <v>44.424999999999997</v>
      </c>
      <c r="C157" s="13"/>
      <c r="E157" t="s">
        <v>69</v>
      </c>
      <c r="F157">
        <v>42.542999999999999</v>
      </c>
      <c r="G157" s="12">
        <f>AVERAGE(F157:F183)</f>
        <v>39.216666666666661</v>
      </c>
    </row>
    <row r="158" spans="1:7" x14ac:dyDescent="0.25">
      <c r="B158">
        <v>33.718000000000004</v>
      </c>
      <c r="C158" s="13"/>
      <c r="F158">
        <v>40.450000000000003</v>
      </c>
      <c r="G158" s="12"/>
    </row>
    <row r="159" spans="1:7" x14ac:dyDescent="0.25">
      <c r="B159">
        <v>57.981000000000002</v>
      </c>
      <c r="C159" s="13"/>
      <c r="E159" t="s">
        <v>70</v>
      </c>
      <c r="F159">
        <v>61.097000000000001</v>
      </c>
      <c r="G159" s="12"/>
    </row>
    <row r="160" spans="1:7" x14ac:dyDescent="0.25">
      <c r="A160" t="s">
        <v>36</v>
      </c>
      <c r="B160">
        <v>89.463999999999999</v>
      </c>
      <c r="C160" s="13"/>
      <c r="F160">
        <v>53.55</v>
      </c>
      <c r="G160" s="12"/>
    </row>
    <row r="161" spans="1:7" x14ac:dyDescent="0.25">
      <c r="B161">
        <v>56.731000000000002</v>
      </c>
      <c r="C161" s="13"/>
      <c r="F161">
        <v>42.938000000000002</v>
      </c>
      <c r="G161" s="12"/>
    </row>
    <row r="162" spans="1:7" x14ac:dyDescent="0.25">
      <c r="B162">
        <v>64.075000000000003</v>
      </c>
      <c r="C162" s="13"/>
      <c r="F162">
        <v>40.781999999999996</v>
      </c>
      <c r="G162" s="12"/>
    </row>
    <row r="163" spans="1:7" x14ac:dyDescent="0.25">
      <c r="B163">
        <v>30.292000000000002</v>
      </c>
      <c r="C163" s="13"/>
      <c r="F163">
        <v>47.061</v>
      </c>
      <c r="G163" s="12"/>
    </row>
    <row r="164" spans="1:7" x14ac:dyDescent="0.25">
      <c r="B164">
        <v>51.722999999999999</v>
      </c>
      <c r="C164" s="13"/>
      <c r="F164">
        <v>43.173000000000002</v>
      </c>
      <c r="G164" s="12"/>
    </row>
    <row r="165" spans="1:7" x14ac:dyDescent="0.25">
      <c r="B165">
        <v>57.027999999999999</v>
      </c>
      <c r="C165" s="13"/>
      <c r="E165" t="s">
        <v>71</v>
      </c>
      <c r="F165">
        <v>34.97</v>
      </c>
      <c r="G165" s="12"/>
    </row>
    <row r="166" spans="1:7" x14ac:dyDescent="0.25">
      <c r="A166" t="s">
        <v>161</v>
      </c>
      <c r="B166">
        <v>60.875999999999998</v>
      </c>
      <c r="C166" s="13"/>
      <c r="F166">
        <v>32.130000000000003</v>
      </c>
      <c r="G166" s="12"/>
    </row>
    <row r="167" spans="1:7" x14ac:dyDescent="0.25">
      <c r="B167">
        <v>55.862000000000002</v>
      </c>
      <c r="C167" s="13"/>
      <c r="F167">
        <v>45.457000000000001</v>
      </c>
      <c r="G167" s="12"/>
    </row>
    <row r="168" spans="1:7" x14ac:dyDescent="0.25">
      <c r="B168">
        <v>52.354999999999997</v>
      </c>
      <c r="C168" s="13"/>
      <c r="F168">
        <v>47.683999999999997</v>
      </c>
      <c r="G168" s="12"/>
    </row>
    <row r="169" spans="1:7" x14ac:dyDescent="0.25">
      <c r="B169">
        <v>44.726999999999997</v>
      </c>
      <c r="C169" s="13"/>
      <c r="F169">
        <v>35.33</v>
      </c>
      <c r="G169" s="12"/>
    </row>
    <row r="170" spans="1:7" x14ac:dyDescent="0.25">
      <c r="B170">
        <v>79.745000000000005</v>
      </c>
      <c r="C170" s="13"/>
      <c r="E170" t="s">
        <v>136</v>
      </c>
      <c r="F170">
        <v>26.137</v>
      </c>
      <c r="G170" s="12"/>
    </row>
    <row r="171" spans="1:7" x14ac:dyDescent="0.25">
      <c r="A171" t="s">
        <v>162</v>
      </c>
      <c r="B171">
        <v>65.635999999999996</v>
      </c>
      <c r="C171" s="13"/>
      <c r="F171">
        <v>20.942</v>
      </c>
      <c r="G171" s="12"/>
    </row>
    <row r="172" spans="1:7" x14ac:dyDescent="0.25">
      <c r="B172">
        <v>94.81</v>
      </c>
      <c r="C172" s="13"/>
      <c r="F172">
        <v>15.693</v>
      </c>
      <c r="G172" s="12"/>
    </row>
    <row r="173" spans="1:7" x14ac:dyDescent="0.25">
      <c r="B173">
        <v>39.585999999999999</v>
      </c>
      <c r="C173" s="13"/>
      <c r="F173">
        <v>21.771000000000001</v>
      </c>
      <c r="G173" s="12"/>
    </row>
    <row r="174" spans="1:7" x14ac:dyDescent="0.25">
      <c r="B174">
        <v>26.007999999999999</v>
      </c>
      <c r="C174" s="13"/>
      <c r="F174">
        <v>53.502000000000002</v>
      </c>
      <c r="G174" s="12"/>
    </row>
    <row r="175" spans="1:7" x14ac:dyDescent="0.25">
      <c r="A175" t="s">
        <v>35</v>
      </c>
      <c r="B175">
        <v>64.481999999999999</v>
      </c>
      <c r="C175" s="13">
        <f>AVERAGE(B175:B203)</f>
        <v>60.475586206896551</v>
      </c>
      <c r="F175">
        <v>47.896000000000001</v>
      </c>
      <c r="G175" s="12"/>
    </row>
    <row r="176" spans="1:7" x14ac:dyDescent="0.25">
      <c r="B176">
        <v>48.491</v>
      </c>
      <c r="C176" s="13"/>
      <c r="E176" t="s">
        <v>137</v>
      </c>
      <c r="F176">
        <v>18.09</v>
      </c>
      <c r="G176" s="12"/>
    </row>
    <row r="177" spans="1:7" x14ac:dyDescent="0.25">
      <c r="B177">
        <v>95.456999999999994</v>
      </c>
      <c r="C177" s="13"/>
      <c r="F177">
        <v>29.9</v>
      </c>
      <c r="G177" s="12"/>
    </row>
    <row r="178" spans="1:7" x14ac:dyDescent="0.25">
      <c r="B178">
        <v>49.965000000000003</v>
      </c>
      <c r="C178" s="13"/>
      <c r="F178">
        <v>36.941000000000003</v>
      </c>
      <c r="G178" s="12"/>
    </row>
    <row r="179" spans="1:7" x14ac:dyDescent="0.25">
      <c r="A179" t="s">
        <v>37</v>
      </c>
      <c r="B179">
        <v>62.692</v>
      </c>
      <c r="C179" s="13"/>
      <c r="F179">
        <v>39.5</v>
      </c>
      <c r="G179" s="12"/>
    </row>
    <row r="180" spans="1:7" x14ac:dyDescent="0.25">
      <c r="B180">
        <v>58.573999999999998</v>
      </c>
      <c r="C180" s="13"/>
      <c r="F180">
        <v>59.29</v>
      </c>
      <c r="G180" s="12"/>
    </row>
    <row r="181" spans="1:7" x14ac:dyDescent="0.25">
      <c r="B181">
        <v>39.070999999999998</v>
      </c>
      <c r="C181" s="13"/>
      <c r="F181">
        <v>19.824999999999999</v>
      </c>
      <c r="G181" s="12"/>
    </row>
    <row r="182" spans="1:7" x14ac:dyDescent="0.25">
      <c r="B182">
        <v>104.75</v>
      </c>
      <c r="C182" s="13"/>
      <c r="F182">
        <v>33.265000000000001</v>
      </c>
      <c r="G182" s="12"/>
    </row>
    <row r="183" spans="1:7" x14ac:dyDescent="0.25">
      <c r="A183" t="s">
        <v>38</v>
      </c>
      <c r="B183">
        <v>62.029000000000003</v>
      </c>
      <c r="C183" s="13"/>
      <c r="F183">
        <v>68.933000000000007</v>
      </c>
      <c r="G183" s="12"/>
    </row>
    <row r="184" spans="1:7" x14ac:dyDescent="0.25">
      <c r="B184">
        <v>79.320999999999998</v>
      </c>
      <c r="C184" s="13"/>
      <c r="E184" t="s">
        <v>72</v>
      </c>
      <c r="F184">
        <v>24.948</v>
      </c>
      <c r="G184" s="12">
        <f>AVERAGE(F184:F204)</f>
        <v>33.344095238095242</v>
      </c>
    </row>
    <row r="185" spans="1:7" x14ac:dyDescent="0.25">
      <c r="B185">
        <v>81.864000000000004</v>
      </c>
      <c r="C185" s="13"/>
      <c r="F185">
        <v>17.664999999999999</v>
      </c>
      <c r="G185" s="12"/>
    </row>
    <row r="186" spans="1:7" x14ac:dyDescent="0.25">
      <c r="B186">
        <v>57.514000000000003</v>
      </c>
      <c r="C186" s="13"/>
      <c r="F186">
        <v>19.308</v>
      </c>
      <c r="G186" s="12"/>
    </row>
    <row r="187" spans="1:7" x14ac:dyDescent="0.25">
      <c r="B187">
        <v>34.97</v>
      </c>
      <c r="C187" s="13"/>
      <c r="F187">
        <v>30.32</v>
      </c>
      <c r="G187" s="12"/>
    </row>
    <row r="188" spans="1:7" x14ac:dyDescent="0.25">
      <c r="B188">
        <v>69.432000000000002</v>
      </c>
      <c r="C188" s="13"/>
      <c r="F188">
        <v>14.048</v>
      </c>
      <c r="G188" s="12"/>
    </row>
    <row r="189" spans="1:7" x14ac:dyDescent="0.25">
      <c r="A189" t="s">
        <v>163</v>
      </c>
      <c r="B189">
        <v>44.84</v>
      </c>
      <c r="C189" s="13"/>
      <c r="F189">
        <v>30.789000000000001</v>
      </c>
      <c r="G189" s="12"/>
    </row>
    <row r="190" spans="1:7" x14ac:dyDescent="0.25">
      <c r="B190">
        <v>51.982999999999997</v>
      </c>
      <c r="C190" s="13"/>
      <c r="E190" t="s">
        <v>73</v>
      </c>
      <c r="F190">
        <v>50.435000000000002</v>
      </c>
      <c r="G190" s="12"/>
    </row>
    <row r="191" spans="1:7" x14ac:dyDescent="0.25">
      <c r="B191">
        <v>49.456000000000003</v>
      </c>
      <c r="C191" s="13"/>
      <c r="F191">
        <v>25.878</v>
      </c>
      <c r="G191" s="12"/>
    </row>
    <row r="192" spans="1:7" x14ac:dyDescent="0.25">
      <c r="B192">
        <v>50.802</v>
      </c>
      <c r="C192" s="13"/>
      <c r="F192">
        <v>59.701000000000001</v>
      </c>
      <c r="G192" s="12"/>
    </row>
    <row r="193" spans="1:7" x14ac:dyDescent="0.25">
      <c r="B193">
        <v>73.766999999999996</v>
      </c>
      <c r="C193" s="13"/>
      <c r="E193" t="s">
        <v>74</v>
      </c>
      <c r="F193">
        <v>52.354999999999997</v>
      </c>
      <c r="G193" s="12"/>
    </row>
    <row r="194" spans="1:7" x14ac:dyDescent="0.25">
      <c r="A194" t="s">
        <v>164</v>
      </c>
      <c r="B194">
        <v>40.344999999999999</v>
      </c>
      <c r="C194" s="13"/>
      <c r="F194">
        <v>23.378</v>
      </c>
      <c r="G194" s="12"/>
    </row>
    <row r="195" spans="1:7" x14ac:dyDescent="0.25">
      <c r="B195">
        <v>49.728000000000002</v>
      </c>
      <c r="C195" s="13"/>
      <c r="F195">
        <v>25.582999999999998</v>
      </c>
      <c r="G195" s="12"/>
    </row>
    <row r="196" spans="1:7" x14ac:dyDescent="0.25">
      <c r="B196">
        <v>40.781999999999996</v>
      </c>
      <c r="C196" s="13"/>
      <c r="E196" t="s">
        <v>138</v>
      </c>
      <c r="F196">
        <v>35.33</v>
      </c>
      <c r="G196" s="12"/>
    </row>
    <row r="197" spans="1:7" x14ac:dyDescent="0.25">
      <c r="B197">
        <v>70.049000000000007</v>
      </c>
      <c r="C197" s="13"/>
      <c r="F197">
        <v>34.509</v>
      </c>
      <c r="G197" s="12"/>
    </row>
    <row r="198" spans="1:7" x14ac:dyDescent="0.25">
      <c r="B198">
        <v>86.706999999999994</v>
      </c>
      <c r="C198" s="13"/>
      <c r="F198">
        <v>54.268999999999998</v>
      </c>
      <c r="G198" s="12"/>
    </row>
    <row r="199" spans="1:7" x14ac:dyDescent="0.25">
      <c r="B199">
        <v>65.146000000000001</v>
      </c>
      <c r="C199" s="13"/>
      <c r="F199">
        <v>56.088000000000001</v>
      </c>
      <c r="G199" s="12"/>
    </row>
    <row r="200" spans="1:7" x14ac:dyDescent="0.25">
      <c r="B200">
        <v>45.604999999999997</v>
      </c>
      <c r="C200" s="13"/>
      <c r="E200" t="s">
        <v>139</v>
      </c>
      <c r="F200">
        <v>30.98</v>
      </c>
      <c r="G200" s="12"/>
    </row>
    <row r="201" spans="1:7" x14ac:dyDescent="0.25">
      <c r="B201">
        <v>61.304000000000002</v>
      </c>
      <c r="C201" s="13"/>
      <c r="F201">
        <v>41.581000000000003</v>
      </c>
      <c r="G201" s="12"/>
    </row>
    <row r="202" spans="1:7" x14ac:dyDescent="0.25">
      <c r="B202">
        <v>59.076000000000001</v>
      </c>
      <c r="C202" s="13"/>
      <c r="F202">
        <v>15.585000000000001</v>
      </c>
      <c r="G202" s="12"/>
    </row>
    <row r="203" spans="1:7" x14ac:dyDescent="0.25">
      <c r="B203">
        <v>55.59</v>
      </c>
      <c r="C203" s="13"/>
      <c r="F203">
        <v>35.283000000000001</v>
      </c>
      <c r="G203" s="12"/>
    </row>
    <row r="204" spans="1:7" x14ac:dyDescent="0.25">
      <c r="A204" t="s">
        <v>87</v>
      </c>
      <c r="B204">
        <v>16.632000000000001</v>
      </c>
      <c r="C204" s="13">
        <f>AVERAGE(B204:B217)</f>
        <v>18.363357142857144</v>
      </c>
      <c r="F204">
        <v>22.193000000000001</v>
      </c>
      <c r="G204" s="12"/>
    </row>
    <row r="205" spans="1:7" x14ac:dyDescent="0.25">
      <c r="B205">
        <v>23.123999999999999</v>
      </c>
      <c r="C205" s="13"/>
      <c r="E205" t="s">
        <v>75</v>
      </c>
      <c r="F205">
        <v>69.53</v>
      </c>
      <c r="G205" s="12">
        <f>AVERAGE(F205:F224)</f>
        <v>57.029100000000014</v>
      </c>
    </row>
    <row r="206" spans="1:7" x14ac:dyDescent="0.25">
      <c r="B206">
        <v>15.853</v>
      </c>
      <c r="C206" s="13"/>
      <c r="F206">
        <v>53.55</v>
      </c>
      <c r="G206" s="12"/>
    </row>
    <row r="207" spans="1:7" x14ac:dyDescent="0.25">
      <c r="A207" t="s">
        <v>88</v>
      </c>
      <c r="B207">
        <v>23.233000000000001</v>
      </c>
      <c r="C207" s="13"/>
      <c r="F207">
        <v>43.250999999999998</v>
      </c>
      <c r="G207" s="12"/>
    </row>
    <row r="208" spans="1:7" x14ac:dyDescent="0.25">
      <c r="B208">
        <v>19.308</v>
      </c>
      <c r="C208" s="13"/>
      <c r="E208" t="s">
        <v>76</v>
      </c>
      <c r="F208">
        <v>37.395000000000003</v>
      </c>
      <c r="G208" s="12"/>
    </row>
    <row r="209" spans="1:7" x14ac:dyDescent="0.25">
      <c r="B209">
        <v>16.065000000000001</v>
      </c>
      <c r="C209" s="13"/>
      <c r="F209">
        <v>36.963999999999999</v>
      </c>
      <c r="G209" s="12"/>
    </row>
    <row r="210" spans="1:7" x14ac:dyDescent="0.25">
      <c r="A210" t="s">
        <v>89</v>
      </c>
      <c r="B210">
        <v>12.321</v>
      </c>
      <c r="C210" s="13"/>
      <c r="F210">
        <v>36.015999999999998</v>
      </c>
      <c r="G210" s="12"/>
    </row>
    <row r="211" spans="1:7" x14ac:dyDescent="0.25">
      <c r="A211" t="s">
        <v>148</v>
      </c>
      <c r="B211">
        <v>13.805999999999999</v>
      </c>
      <c r="C211" s="13"/>
      <c r="F211">
        <v>45.363999999999997</v>
      </c>
      <c r="G211" s="12"/>
    </row>
    <row r="212" spans="1:7" x14ac:dyDescent="0.25">
      <c r="B212">
        <v>13.805999999999999</v>
      </c>
      <c r="C212" s="13"/>
      <c r="E212" t="s">
        <v>77</v>
      </c>
      <c r="F212">
        <v>65.210999999999999</v>
      </c>
      <c r="G212" s="12"/>
    </row>
    <row r="213" spans="1:7" x14ac:dyDescent="0.25">
      <c r="B213">
        <v>23.378</v>
      </c>
      <c r="C213" s="13"/>
      <c r="F213">
        <v>50.133000000000003</v>
      </c>
      <c r="G213" s="12"/>
    </row>
    <row r="214" spans="1:7" x14ac:dyDescent="0.25">
      <c r="A214" t="s">
        <v>149</v>
      </c>
      <c r="B214">
        <v>23.123999999999999</v>
      </c>
      <c r="C214" s="13"/>
      <c r="F214">
        <v>51.56</v>
      </c>
      <c r="G214" s="12"/>
    </row>
    <row r="215" spans="1:7" x14ac:dyDescent="0.25">
      <c r="B215">
        <v>11.617000000000001</v>
      </c>
      <c r="C215" s="13"/>
      <c r="F215">
        <v>69.614000000000004</v>
      </c>
      <c r="G215" s="12"/>
    </row>
    <row r="216" spans="1:7" x14ac:dyDescent="0.25">
      <c r="B216">
        <v>23.878</v>
      </c>
      <c r="C216" s="13"/>
      <c r="E216" t="s">
        <v>140</v>
      </c>
      <c r="F216">
        <v>48.212000000000003</v>
      </c>
      <c r="G216" s="12"/>
    </row>
    <row r="217" spans="1:7" x14ac:dyDescent="0.25">
      <c r="B217">
        <v>20.942</v>
      </c>
      <c r="C217" s="13"/>
      <c r="F217">
        <v>68.884</v>
      </c>
      <c r="G217" s="12"/>
    </row>
    <row r="218" spans="1:7" x14ac:dyDescent="0.25">
      <c r="A218" t="s">
        <v>90</v>
      </c>
      <c r="B218">
        <v>11.974</v>
      </c>
      <c r="C218" s="13">
        <f>AVERAGE(B218:B232)</f>
        <v>17.705333333333332</v>
      </c>
      <c r="F218">
        <v>56.387999999999998</v>
      </c>
      <c r="G218" s="12"/>
    </row>
    <row r="219" spans="1:7" x14ac:dyDescent="0.25">
      <c r="B219">
        <v>18.042999999999999</v>
      </c>
      <c r="C219" s="13"/>
      <c r="F219">
        <v>44.33</v>
      </c>
      <c r="G219" s="12"/>
    </row>
    <row r="220" spans="1:7" x14ac:dyDescent="0.25">
      <c r="B220">
        <v>6.4939999999999998</v>
      </c>
      <c r="C220" s="13"/>
      <c r="E220" t="s">
        <v>141</v>
      </c>
      <c r="F220">
        <v>134.85300000000001</v>
      </c>
      <c r="G220" s="12"/>
    </row>
    <row r="221" spans="1:7" x14ac:dyDescent="0.25">
      <c r="B221">
        <v>19.481999999999999</v>
      </c>
      <c r="C221" s="13"/>
      <c r="F221">
        <v>66.528999999999996</v>
      </c>
      <c r="G221" s="12"/>
    </row>
    <row r="222" spans="1:7" x14ac:dyDescent="0.25">
      <c r="A222" t="s">
        <v>91</v>
      </c>
      <c r="B222">
        <v>18.042999999999999</v>
      </c>
      <c r="C222" s="13"/>
      <c r="F222">
        <v>63.44</v>
      </c>
      <c r="G222" s="12"/>
    </row>
    <row r="223" spans="1:7" x14ac:dyDescent="0.25">
      <c r="B223">
        <v>13.805999999999999</v>
      </c>
      <c r="C223" s="13"/>
      <c r="F223">
        <v>58.082999999999998</v>
      </c>
      <c r="G223" s="12"/>
    </row>
    <row r="224" spans="1:7" x14ac:dyDescent="0.25">
      <c r="B224">
        <v>7.3470000000000004</v>
      </c>
      <c r="C224" s="13"/>
      <c r="F224">
        <v>41.274999999999999</v>
      </c>
      <c r="G224" s="12"/>
    </row>
    <row r="225" spans="1:7" x14ac:dyDescent="0.25">
      <c r="B225">
        <v>28.513999999999999</v>
      </c>
      <c r="C225" s="13"/>
      <c r="E225" t="s">
        <v>78</v>
      </c>
      <c r="F225">
        <v>74.347999999999999</v>
      </c>
      <c r="G225" s="12">
        <f>AVERAGE(F225:F244)</f>
        <v>58.168950000000009</v>
      </c>
    </row>
    <row r="226" spans="1:7" x14ac:dyDescent="0.25">
      <c r="A226" t="s">
        <v>92</v>
      </c>
      <c r="B226">
        <v>18.228999999999999</v>
      </c>
      <c r="C226" s="13"/>
      <c r="F226">
        <v>32.573</v>
      </c>
      <c r="G226" s="12"/>
    </row>
    <row r="227" spans="1:7" x14ac:dyDescent="0.25">
      <c r="B227">
        <v>22.041</v>
      </c>
      <c r="C227" s="13"/>
      <c r="F227">
        <v>74.040999999999997</v>
      </c>
      <c r="G227" s="12"/>
    </row>
    <row r="228" spans="1:7" x14ac:dyDescent="0.25">
      <c r="A228" t="s">
        <v>150</v>
      </c>
      <c r="B228">
        <v>23.948</v>
      </c>
      <c r="C228" s="13"/>
      <c r="F228">
        <v>71.195999999999998</v>
      </c>
      <c r="G228" s="12"/>
    </row>
    <row r="229" spans="1:7" x14ac:dyDescent="0.25">
      <c r="B229">
        <v>21.300999999999998</v>
      </c>
      <c r="C229" s="13"/>
      <c r="F229">
        <v>36.963999999999999</v>
      </c>
      <c r="G229" s="12"/>
    </row>
    <row r="230" spans="1:7" x14ac:dyDescent="0.25">
      <c r="B230">
        <v>16.274000000000001</v>
      </c>
      <c r="C230" s="13"/>
      <c r="E230" t="s">
        <v>79</v>
      </c>
      <c r="F230">
        <v>66.858000000000004</v>
      </c>
      <c r="G230" s="12"/>
    </row>
    <row r="231" spans="1:7" x14ac:dyDescent="0.25">
      <c r="A231" t="s">
        <v>151</v>
      </c>
      <c r="B231">
        <v>18.042999999999999</v>
      </c>
      <c r="C231" s="13"/>
      <c r="F231">
        <v>51.116</v>
      </c>
      <c r="G231" s="12"/>
    </row>
    <row r="232" spans="1:7" x14ac:dyDescent="0.25">
      <c r="B232">
        <v>22.041</v>
      </c>
      <c r="C232" s="13"/>
      <c r="F232">
        <v>48.212000000000003</v>
      </c>
      <c r="G232" s="12"/>
    </row>
    <row r="233" spans="1:7" x14ac:dyDescent="0.25">
      <c r="A233" t="s">
        <v>93</v>
      </c>
      <c r="B233">
        <v>16.884</v>
      </c>
      <c r="C233" s="13">
        <f>AVERAGE(B233:B249)</f>
        <v>16.036470588235293</v>
      </c>
      <c r="F233">
        <v>42.284999999999997</v>
      </c>
      <c r="G233" s="12"/>
    </row>
    <row r="234" spans="1:7" x14ac:dyDescent="0.25">
      <c r="B234">
        <v>15.146000000000001</v>
      </c>
      <c r="C234" s="13"/>
      <c r="E234" t="s">
        <v>80</v>
      </c>
      <c r="F234">
        <v>49.965000000000003</v>
      </c>
      <c r="G234" s="12"/>
    </row>
    <row r="235" spans="1:7" x14ac:dyDescent="0.25">
      <c r="B235">
        <v>25.713999999999999</v>
      </c>
      <c r="C235" s="13"/>
      <c r="F235">
        <v>76.007999999999996</v>
      </c>
      <c r="G235" s="12"/>
    </row>
    <row r="236" spans="1:7" x14ac:dyDescent="0.25">
      <c r="A236" t="s">
        <v>94</v>
      </c>
      <c r="B236">
        <v>17.472999999999999</v>
      </c>
      <c r="C236" s="13"/>
      <c r="F236">
        <v>50.133000000000003</v>
      </c>
      <c r="G236" s="12"/>
    </row>
    <row r="237" spans="1:7" x14ac:dyDescent="0.25">
      <c r="B237">
        <v>15.202</v>
      </c>
      <c r="C237" s="13"/>
      <c r="E237" t="s">
        <v>142</v>
      </c>
      <c r="F237">
        <v>45.624000000000002</v>
      </c>
      <c r="G237" s="12"/>
    </row>
    <row r="238" spans="1:7" x14ac:dyDescent="0.25">
      <c r="B238">
        <v>10.144</v>
      </c>
      <c r="C238" s="13"/>
      <c r="F238">
        <v>88.182000000000002</v>
      </c>
      <c r="G238" s="12"/>
    </row>
    <row r="239" spans="1:7" x14ac:dyDescent="0.25">
      <c r="B239">
        <v>9.3659999999999997</v>
      </c>
      <c r="C239" s="13"/>
      <c r="F239">
        <v>74.62</v>
      </c>
      <c r="G239" s="12"/>
    </row>
    <row r="240" spans="1:7" x14ac:dyDescent="0.25">
      <c r="A240" t="s">
        <v>95</v>
      </c>
      <c r="B240">
        <v>10.144</v>
      </c>
      <c r="C240" s="13"/>
      <c r="F240">
        <v>46.917999999999999</v>
      </c>
      <c r="G240" s="12"/>
    </row>
    <row r="241" spans="1:7" x14ac:dyDescent="0.25">
      <c r="B241">
        <v>9.1839999999999993</v>
      </c>
      <c r="C241" s="13"/>
      <c r="F241">
        <v>54.253999999999998</v>
      </c>
      <c r="G241" s="12"/>
    </row>
    <row r="242" spans="1:7" x14ac:dyDescent="0.25">
      <c r="B242">
        <v>20.161999999999999</v>
      </c>
      <c r="C242" s="13"/>
      <c r="E242" t="s">
        <v>143</v>
      </c>
      <c r="F242">
        <v>72.043999999999997</v>
      </c>
      <c r="G242" s="12"/>
    </row>
    <row r="243" spans="1:7" x14ac:dyDescent="0.25">
      <c r="B243">
        <v>14.808</v>
      </c>
      <c r="C243" s="13"/>
      <c r="F243">
        <v>45.954999999999998</v>
      </c>
      <c r="G243" s="12"/>
    </row>
    <row r="244" spans="1:7" x14ac:dyDescent="0.25">
      <c r="A244" t="s">
        <v>152</v>
      </c>
      <c r="B244">
        <v>15.638999999999999</v>
      </c>
      <c r="C244" s="13"/>
      <c r="F244">
        <v>62.082999999999998</v>
      </c>
      <c r="G244" s="12"/>
    </row>
    <row r="245" spans="1:7" x14ac:dyDescent="0.25">
      <c r="B245">
        <v>14.808</v>
      </c>
      <c r="C245" s="13"/>
      <c r="E245" t="s">
        <v>81</v>
      </c>
      <c r="F245">
        <v>55.101999999999997</v>
      </c>
      <c r="G245" s="12">
        <f>AVERAGE(F245:F259)</f>
        <v>62.730800000000002</v>
      </c>
    </row>
    <row r="246" spans="1:7" x14ac:dyDescent="0.25">
      <c r="B246">
        <v>22.117000000000001</v>
      </c>
      <c r="C246" s="13"/>
      <c r="F246">
        <v>67.046999999999997</v>
      </c>
      <c r="G246" s="12"/>
    </row>
    <row r="247" spans="1:7" x14ac:dyDescent="0.25">
      <c r="A247" t="s">
        <v>153</v>
      </c>
      <c r="B247">
        <v>18.459</v>
      </c>
      <c r="C247" s="13"/>
      <c r="F247">
        <v>54.051000000000002</v>
      </c>
      <c r="G247" s="12"/>
    </row>
    <row r="248" spans="1:7" x14ac:dyDescent="0.25">
      <c r="B248">
        <v>16.428000000000001</v>
      </c>
      <c r="C248" s="13"/>
      <c r="F248">
        <v>47.276000000000003</v>
      </c>
      <c r="G248" s="12"/>
    </row>
    <row r="249" spans="1:7" x14ac:dyDescent="0.25">
      <c r="B249">
        <v>20.942</v>
      </c>
      <c r="C249" s="13"/>
      <c r="F249">
        <v>72.007999999999996</v>
      </c>
      <c r="G249" s="12"/>
    </row>
    <row r="250" spans="1:7" x14ac:dyDescent="0.25">
      <c r="A250" t="s">
        <v>96</v>
      </c>
      <c r="B250">
        <v>16.632000000000001</v>
      </c>
      <c r="C250" s="13">
        <f>AVERAGE(B250:B267)</f>
        <v>19.196666666666669</v>
      </c>
      <c r="E250" t="s">
        <v>82</v>
      </c>
      <c r="F250">
        <v>77.677000000000007</v>
      </c>
      <c r="G250" s="12"/>
    </row>
    <row r="251" spans="1:7" x14ac:dyDescent="0.25">
      <c r="B251">
        <v>19.782</v>
      </c>
      <c r="C251" s="13"/>
      <c r="E251" t="s">
        <v>83</v>
      </c>
      <c r="F251">
        <v>70.768000000000001</v>
      </c>
      <c r="G251" s="12"/>
    </row>
    <row r="252" spans="1:7" x14ac:dyDescent="0.25">
      <c r="B252">
        <v>14.521000000000001</v>
      </c>
      <c r="C252" s="13"/>
      <c r="F252">
        <v>37.753999999999998</v>
      </c>
      <c r="G252" s="12"/>
    </row>
    <row r="253" spans="1:7" x14ac:dyDescent="0.25">
      <c r="A253" t="s">
        <v>97</v>
      </c>
      <c r="B253">
        <v>22.719000000000001</v>
      </c>
      <c r="C253" s="13"/>
      <c r="F253">
        <v>49.728000000000002</v>
      </c>
      <c r="G253" s="12"/>
    </row>
    <row r="254" spans="1:7" x14ac:dyDescent="0.25">
      <c r="B254">
        <v>23.948</v>
      </c>
      <c r="C254" s="13"/>
      <c r="E254" t="s">
        <v>144</v>
      </c>
      <c r="F254">
        <v>74.120999999999995</v>
      </c>
      <c r="G254" s="12"/>
    </row>
    <row r="255" spans="1:7" x14ac:dyDescent="0.25">
      <c r="B255">
        <v>24.641999999999999</v>
      </c>
      <c r="C255" s="13"/>
      <c r="F255">
        <v>101.645</v>
      </c>
      <c r="G255" s="12"/>
    </row>
    <row r="256" spans="1:7" x14ac:dyDescent="0.25">
      <c r="B256">
        <v>7.7930000000000001</v>
      </c>
      <c r="C256" s="13"/>
      <c r="F256">
        <v>82.275000000000006</v>
      </c>
      <c r="G256" s="12"/>
    </row>
    <row r="257" spans="1:7" x14ac:dyDescent="0.25">
      <c r="A257" t="s">
        <v>98</v>
      </c>
      <c r="B257">
        <v>24.981999999999999</v>
      </c>
      <c r="C257" s="13"/>
      <c r="F257">
        <v>31.84</v>
      </c>
      <c r="G257" s="12"/>
    </row>
    <row r="258" spans="1:7" x14ac:dyDescent="0.25">
      <c r="B258">
        <v>16.632000000000001</v>
      </c>
      <c r="C258" s="13"/>
      <c r="F258">
        <v>44.33</v>
      </c>
      <c r="G258" s="12"/>
    </row>
    <row r="259" spans="1:7" x14ac:dyDescent="0.25">
      <c r="B259">
        <v>14.521000000000001</v>
      </c>
      <c r="C259" s="13"/>
      <c r="E259" t="s">
        <v>145</v>
      </c>
      <c r="F259">
        <v>75.34</v>
      </c>
      <c r="G259" s="12"/>
    </row>
    <row r="260" spans="1:7" x14ac:dyDescent="0.25">
      <c r="B260">
        <v>26.297999999999998</v>
      </c>
      <c r="C260" s="13"/>
      <c r="E260" t="s">
        <v>84</v>
      </c>
      <c r="F260">
        <v>73.02</v>
      </c>
      <c r="G260" s="12">
        <f>AVERAGE(F260:F275)</f>
        <v>70.445437500000011</v>
      </c>
    </row>
    <row r="261" spans="1:7" x14ac:dyDescent="0.25">
      <c r="A261" t="s">
        <v>154</v>
      </c>
      <c r="B261">
        <v>19.308</v>
      </c>
      <c r="C261" s="13"/>
      <c r="F261">
        <v>61.536999999999999</v>
      </c>
      <c r="G261" s="12"/>
    </row>
    <row r="262" spans="1:7" x14ac:dyDescent="0.25">
      <c r="B262">
        <v>16.274000000000001</v>
      </c>
      <c r="C262" s="13"/>
      <c r="F262">
        <v>43.658999999999999</v>
      </c>
      <c r="G262" s="12"/>
    </row>
    <row r="263" spans="1:7" x14ac:dyDescent="0.25">
      <c r="B263">
        <v>17.664999999999999</v>
      </c>
      <c r="C263" s="13"/>
      <c r="F263">
        <v>53.058999999999997</v>
      </c>
      <c r="G263" s="12"/>
    </row>
    <row r="264" spans="1:7" x14ac:dyDescent="0.25">
      <c r="B264">
        <v>23.841999999999999</v>
      </c>
      <c r="C264" s="13"/>
      <c r="E264" t="s">
        <v>85</v>
      </c>
      <c r="F264">
        <v>137.178</v>
      </c>
      <c r="G264" s="12"/>
    </row>
    <row r="265" spans="1:7" x14ac:dyDescent="0.25">
      <c r="B265">
        <v>24.641999999999999</v>
      </c>
      <c r="C265" s="13"/>
      <c r="F265">
        <v>85.204999999999998</v>
      </c>
      <c r="G265" s="12"/>
    </row>
    <row r="266" spans="1:7" x14ac:dyDescent="0.25">
      <c r="A266" t="s">
        <v>155</v>
      </c>
      <c r="B266">
        <v>14.808</v>
      </c>
      <c r="C266" s="13"/>
      <c r="F266">
        <v>62.88</v>
      </c>
      <c r="G266" s="12"/>
    </row>
    <row r="267" spans="1:7" x14ac:dyDescent="0.25">
      <c r="B267">
        <v>16.530999999999999</v>
      </c>
      <c r="C267" s="13"/>
      <c r="F267">
        <v>90.914000000000001</v>
      </c>
      <c r="G267" s="12"/>
    </row>
    <row r="268" spans="1:7" x14ac:dyDescent="0.25">
      <c r="F268">
        <v>59.146999999999998</v>
      </c>
      <c r="G268" s="12"/>
    </row>
    <row r="269" spans="1:7" x14ac:dyDescent="0.25">
      <c r="E269" t="s">
        <v>86</v>
      </c>
      <c r="F269">
        <v>110.21899999999999</v>
      </c>
      <c r="G269" s="12"/>
    </row>
    <row r="270" spans="1:7" x14ac:dyDescent="0.25">
      <c r="F270">
        <v>39.5</v>
      </c>
      <c r="G270" s="12"/>
    </row>
    <row r="271" spans="1:7" x14ac:dyDescent="0.25">
      <c r="E271" t="s">
        <v>146</v>
      </c>
      <c r="F271">
        <v>50.133000000000003</v>
      </c>
      <c r="G271" s="12"/>
    </row>
    <row r="272" spans="1:7" x14ac:dyDescent="0.25">
      <c r="F272">
        <v>51.902000000000001</v>
      </c>
      <c r="G272" s="12"/>
    </row>
    <row r="273" spans="5:7" x14ac:dyDescent="0.25">
      <c r="F273">
        <v>24.710999999999999</v>
      </c>
      <c r="G273" s="12"/>
    </row>
    <row r="274" spans="5:7" x14ac:dyDescent="0.25">
      <c r="E274" t="s">
        <v>147</v>
      </c>
      <c r="F274">
        <v>120.86199999999999</v>
      </c>
      <c r="G274" s="12"/>
    </row>
    <row r="275" spans="5:7" x14ac:dyDescent="0.25">
      <c r="F275">
        <v>63.201000000000001</v>
      </c>
      <c r="G275" s="12"/>
    </row>
    <row r="276" spans="5:7" x14ac:dyDescent="0.25">
      <c r="E276" t="s">
        <v>42</v>
      </c>
      <c r="F276">
        <v>50.133000000000003</v>
      </c>
      <c r="G276" s="12">
        <f>AVERAGE(F276:F298)</f>
        <v>20.501304347826085</v>
      </c>
    </row>
    <row r="277" spans="5:7" x14ac:dyDescent="0.25">
      <c r="F277">
        <v>29.984000000000002</v>
      </c>
      <c r="G277" s="12"/>
    </row>
    <row r="278" spans="5:7" x14ac:dyDescent="0.25">
      <c r="F278">
        <v>19.524999999999999</v>
      </c>
      <c r="G278" s="12"/>
    </row>
    <row r="279" spans="5:7" x14ac:dyDescent="0.25">
      <c r="E279" t="s">
        <v>43</v>
      </c>
      <c r="F279">
        <v>18.183</v>
      </c>
      <c r="G279" s="12"/>
    </row>
    <row r="280" spans="5:7" x14ac:dyDescent="0.25">
      <c r="F280">
        <v>12.988</v>
      </c>
      <c r="G280" s="12"/>
    </row>
    <row r="281" spans="5:7" x14ac:dyDescent="0.25">
      <c r="F281">
        <v>11.974</v>
      </c>
      <c r="G281" s="12"/>
    </row>
    <row r="282" spans="5:7" x14ac:dyDescent="0.25">
      <c r="F282">
        <v>29.186</v>
      </c>
      <c r="G282" s="12"/>
    </row>
    <row r="283" spans="5:7" x14ac:dyDescent="0.25">
      <c r="F283">
        <v>38.374000000000002</v>
      </c>
      <c r="G283" s="12"/>
    </row>
    <row r="284" spans="5:7" x14ac:dyDescent="0.25">
      <c r="F284">
        <v>13.805999999999999</v>
      </c>
      <c r="G284" s="12"/>
    </row>
    <row r="285" spans="5:7" x14ac:dyDescent="0.25">
      <c r="F285">
        <v>14.048</v>
      </c>
      <c r="G285" s="12"/>
    </row>
    <row r="286" spans="5:7" x14ac:dyDescent="0.25">
      <c r="E286" t="s">
        <v>44</v>
      </c>
      <c r="F286">
        <v>16.530999999999999</v>
      </c>
      <c r="G286" s="12"/>
    </row>
    <row r="287" spans="5:7" x14ac:dyDescent="0.25">
      <c r="F287">
        <v>15.853</v>
      </c>
      <c r="G287" s="12"/>
    </row>
    <row r="288" spans="5:7" x14ac:dyDescent="0.25">
      <c r="F288">
        <v>18.228999999999999</v>
      </c>
      <c r="G288" s="12"/>
    </row>
    <row r="289" spans="5:7" x14ac:dyDescent="0.25">
      <c r="F289">
        <v>17.472999999999999</v>
      </c>
      <c r="G289" s="12"/>
    </row>
    <row r="290" spans="5:7" x14ac:dyDescent="0.25">
      <c r="F290">
        <v>20.535</v>
      </c>
      <c r="G290" s="12"/>
    </row>
    <row r="291" spans="5:7" x14ac:dyDescent="0.25">
      <c r="E291" t="s">
        <v>118</v>
      </c>
      <c r="F291">
        <v>11.02</v>
      </c>
      <c r="G291" s="12"/>
    </row>
    <row r="292" spans="5:7" x14ac:dyDescent="0.25">
      <c r="F292">
        <v>20.329000000000001</v>
      </c>
      <c r="G292" s="12"/>
    </row>
    <row r="293" spans="5:7" x14ac:dyDescent="0.25">
      <c r="F293">
        <v>16.428000000000001</v>
      </c>
      <c r="G293" s="12"/>
    </row>
    <row r="294" spans="5:7" x14ac:dyDescent="0.25">
      <c r="F294">
        <v>14.521000000000001</v>
      </c>
      <c r="G294" s="12"/>
    </row>
    <row r="295" spans="5:7" x14ac:dyDescent="0.25">
      <c r="E295" t="s">
        <v>119</v>
      </c>
      <c r="F295">
        <v>27.975999999999999</v>
      </c>
      <c r="G295" s="12"/>
    </row>
    <row r="296" spans="5:7" x14ac:dyDescent="0.25">
      <c r="F296">
        <v>18.09</v>
      </c>
      <c r="G296" s="12"/>
    </row>
    <row r="297" spans="5:7" x14ac:dyDescent="0.25">
      <c r="F297">
        <v>21.141999999999999</v>
      </c>
      <c r="G297" s="12"/>
    </row>
    <row r="298" spans="5:7" x14ac:dyDescent="0.25">
      <c r="F298">
        <v>15.202</v>
      </c>
      <c r="G298" s="12"/>
    </row>
    <row r="299" spans="5:7" x14ac:dyDescent="0.25">
      <c r="E299" t="s">
        <v>45</v>
      </c>
      <c r="F299">
        <v>20.535</v>
      </c>
      <c r="G299" s="12">
        <f>AVERAGE(F299:F318)</f>
        <v>18.68685</v>
      </c>
    </row>
    <row r="300" spans="5:7" x14ac:dyDescent="0.25">
      <c r="F300">
        <v>16.934000000000001</v>
      </c>
      <c r="G300" s="12"/>
    </row>
    <row r="301" spans="5:7" x14ac:dyDescent="0.25">
      <c r="F301">
        <v>20.535</v>
      </c>
      <c r="G301" s="12"/>
    </row>
    <row r="302" spans="5:7" x14ac:dyDescent="0.25">
      <c r="E302" t="s">
        <v>46</v>
      </c>
      <c r="F302">
        <v>19.782</v>
      </c>
      <c r="G302" s="12"/>
    </row>
    <row r="303" spans="5:7" x14ac:dyDescent="0.25">
      <c r="F303">
        <v>17.425000000000001</v>
      </c>
      <c r="G303" s="12"/>
    </row>
    <row r="304" spans="5:7" x14ac:dyDescent="0.25">
      <c r="F304">
        <v>16.274000000000001</v>
      </c>
      <c r="G304" s="12"/>
    </row>
    <row r="305" spans="5:7" x14ac:dyDescent="0.25">
      <c r="F305">
        <v>21.141999999999999</v>
      </c>
      <c r="G305" s="12"/>
    </row>
    <row r="306" spans="5:7" x14ac:dyDescent="0.25">
      <c r="F306">
        <v>29.041</v>
      </c>
      <c r="G306" s="12"/>
    </row>
    <row r="307" spans="5:7" x14ac:dyDescent="0.25">
      <c r="E307" t="s">
        <v>47</v>
      </c>
      <c r="F307">
        <v>15.146000000000001</v>
      </c>
      <c r="G307" s="12"/>
    </row>
    <row r="308" spans="5:7" x14ac:dyDescent="0.25">
      <c r="F308">
        <v>19.782</v>
      </c>
      <c r="G308" s="12"/>
    </row>
    <row r="309" spans="5:7" x14ac:dyDescent="0.25">
      <c r="F309">
        <v>30.402999999999999</v>
      </c>
      <c r="G309" s="12"/>
    </row>
    <row r="310" spans="5:7" x14ac:dyDescent="0.25">
      <c r="F310">
        <v>17.472999999999999</v>
      </c>
      <c r="G310" s="12"/>
    </row>
    <row r="311" spans="5:7" x14ac:dyDescent="0.25">
      <c r="F311">
        <v>16.530999999999999</v>
      </c>
      <c r="G311" s="12"/>
    </row>
    <row r="312" spans="5:7" x14ac:dyDescent="0.25">
      <c r="E312" t="s">
        <v>120</v>
      </c>
      <c r="F312">
        <v>22.117000000000001</v>
      </c>
      <c r="G312" s="12"/>
    </row>
    <row r="313" spans="5:7" x14ac:dyDescent="0.25">
      <c r="F313">
        <v>14.286</v>
      </c>
      <c r="G313" s="12"/>
    </row>
    <row r="314" spans="5:7" x14ac:dyDescent="0.25">
      <c r="F314">
        <v>17.472999999999999</v>
      </c>
      <c r="G314" s="12"/>
    </row>
    <row r="315" spans="5:7" x14ac:dyDescent="0.25">
      <c r="F315">
        <v>15.585000000000001</v>
      </c>
      <c r="G315" s="12"/>
    </row>
    <row r="316" spans="5:7" x14ac:dyDescent="0.25">
      <c r="E316" t="s">
        <v>121</v>
      </c>
      <c r="F316">
        <v>16.065000000000001</v>
      </c>
      <c r="G316" s="12"/>
    </row>
    <row r="317" spans="5:7" x14ac:dyDescent="0.25">
      <c r="F317">
        <v>7.9</v>
      </c>
      <c r="G317" s="12"/>
    </row>
    <row r="318" spans="5:7" x14ac:dyDescent="0.25">
      <c r="F318">
        <v>19.308</v>
      </c>
      <c r="G318" s="12"/>
    </row>
    <row r="319" spans="5:7" x14ac:dyDescent="0.25">
      <c r="E319" t="s">
        <v>48</v>
      </c>
      <c r="F319">
        <v>18.367000000000001</v>
      </c>
      <c r="G319" s="12">
        <f>AVERAGE(F319:F339)</f>
        <v>20.673380952380953</v>
      </c>
    </row>
    <row r="320" spans="5:7" x14ac:dyDescent="0.25">
      <c r="F320">
        <v>15.638999999999999</v>
      </c>
      <c r="G320" s="12"/>
    </row>
    <row r="321" spans="5:7" x14ac:dyDescent="0.25">
      <c r="F321">
        <v>23.414000000000001</v>
      </c>
      <c r="G321" s="12"/>
    </row>
    <row r="322" spans="5:7" x14ac:dyDescent="0.25">
      <c r="F322">
        <v>27.763999999999999</v>
      </c>
      <c r="G322" s="12"/>
    </row>
    <row r="323" spans="5:7" x14ac:dyDescent="0.25">
      <c r="F323">
        <v>28.513999999999999</v>
      </c>
      <c r="G323" s="12"/>
    </row>
    <row r="324" spans="5:7" x14ac:dyDescent="0.25">
      <c r="E324" t="s">
        <v>49</v>
      </c>
      <c r="F324">
        <v>25.975000000000001</v>
      </c>
      <c r="G324" s="12"/>
    </row>
    <row r="325" spans="5:7" x14ac:dyDescent="0.25">
      <c r="F325">
        <v>15.585000000000001</v>
      </c>
      <c r="G325" s="12"/>
    </row>
    <row r="326" spans="5:7" x14ac:dyDescent="0.25">
      <c r="F326">
        <v>16.934000000000001</v>
      </c>
      <c r="G326" s="12"/>
    </row>
    <row r="327" spans="5:7" x14ac:dyDescent="0.25">
      <c r="F327">
        <v>13.244999999999999</v>
      </c>
      <c r="G327" s="12"/>
    </row>
    <row r="328" spans="5:7" x14ac:dyDescent="0.25">
      <c r="E328" t="s">
        <v>50</v>
      </c>
      <c r="F328">
        <v>20.535</v>
      </c>
      <c r="G328" s="12"/>
    </row>
    <row r="329" spans="5:7" x14ac:dyDescent="0.25">
      <c r="F329">
        <v>18.596</v>
      </c>
      <c r="G329" s="12"/>
    </row>
    <row r="330" spans="5:7" x14ac:dyDescent="0.25">
      <c r="F330">
        <v>23.123999999999999</v>
      </c>
      <c r="G330" s="12"/>
    </row>
    <row r="331" spans="5:7" x14ac:dyDescent="0.25">
      <c r="E331" t="s">
        <v>122</v>
      </c>
      <c r="F331">
        <v>17.472999999999999</v>
      </c>
      <c r="G331" s="12"/>
    </row>
    <row r="332" spans="5:7" x14ac:dyDescent="0.25">
      <c r="F332">
        <v>16.530999999999999</v>
      </c>
      <c r="G332" s="12"/>
    </row>
    <row r="333" spans="5:7" x14ac:dyDescent="0.25">
      <c r="F333">
        <v>22.344999999999999</v>
      </c>
      <c r="G333" s="12"/>
    </row>
    <row r="334" spans="5:7" x14ac:dyDescent="0.25">
      <c r="F334">
        <v>18.367000000000001</v>
      </c>
      <c r="G334" s="12"/>
    </row>
    <row r="335" spans="5:7" x14ac:dyDescent="0.25">
      <c r="F335">
        <v>34.97</v>
      </c>
      <c r="G335" s="12"/>
    </row>
    <row r="336" spans="5:7" x14ac:dyDescent="0.25">
      <c r="E336" t="s">
        <v>123</v>
      </c>
      <c r="F336">
        <v>25.975000000000001</v>
      </c>
      <c r="G336" s="12"/>
    </row>
    <row r="337" spans="6:7" x14ac:dyDescent="0.25">
      <c r="F337">
        <v>14.808</v>
      </c>
      <c r="G337" s="12"/>
    </row>
    <row r="338" spans="6:7" x14ac:dyDescent="0.25">
      <c r="F338">
        <v>20.286999999999999</v>
      </c>
      <c r="G338" s="12"/>
    </row>
    <row r="339" spans="6:7" x14ac:dyDescent="0.25">
      <c r="F339">
        <v>15.693</v>
      </c>
      <c r="G339" s="12"/>
    </row>
  </sheetData>
  <mergeCells count="28">
    <mergeCell ref="C233:C249"/>
    <mergeCell ref="C4:C24"/>
    <mergeCell ref="C25:C48"/>
    <mergeCell ref="C49:C63"/>
    <mergeCell ref="C64:C82"/>
    <mergeCell ref="C83:C110"/>
    <mergeCell ref="C111:C131"/>
    <mergeCell ref="G319:G339"/>
    <mergeCell ref="C250:C267"/>
    <mergeCell ref="G4:G39"/>
    <mergeCell ref="G40:G64"/>
    <mergeCell ref="G65:G88"/>
    <mergeCell ref="G89:G115"/>
    <mergeCell ref="G116:G141"/>
    <mergeCell ref="G142:G156"/>
    <mergeCell ref="G157:G183"/>
    <mergeCell ref="G184:G204"/>
    <mergeCell ref="G205:G224"/>
    <mergeCell ref="C134:C148"/>
    <mergeCell ref="C151:C174"/>
    <mergeCell ref="C175:C203"/>
    <mergeCell ref="C204:C217"/>
    <mergeCell ref="C218:C232"/>
    <mergeCell ref="G225:G244"/>
    <mergeCell ref="G245:G259"/>
    <mergeCell ref="G260:G275"/>
    <mergeCell ref="G276:G298"/>
    <mergeCell ref="G299:G318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98"/>
  <sheetViews>
    <sheetView topLeftCell="A2" zoomScale="85" zoomScaleNormal="85" workbookViewId="0">
      <selection activeCell="Y34" sqref="Y34"/>
    </sheetView>
  </sheetViews>
  <sheetFormatPr defaultRowHeight="15" x14ac:dyDescent="0.25"/>
  <cols>
    <col min="1" max="1" width="18.85546875" bestFit="1" customWidth="1"/>
    <col min="4" max="4" width="9.140625" style="1"/>
    <col min="5" max="5" width="19" bestFit="1" customWidth="1"/>
    <col min="7" max="7" width="9.140625" style="5"/>
    <col min="10" max="10" width="16.7109375" bestFit="1" customWidth="1"/>
    <col min="11" max="11" width="13.7109375" bestFit="1" customWidth="1"/>
    <col min="12" max="12" width="9.85546875" bestFit="1" customWidth="1"/>
    <col min="13" max="13" width="9.7109375" bestFit="1" customWidth="1"/>
    <col min="14" max="14" width="16.85546875" bestFit="1" customWidth="1"/>
    <col min="15" max="15" width="13.85546875" bestFit="1" customWidth="1"/>
    <col min="16" max="16" width="10" bestFit="1" customWidth="1"/>
    <col min="17" max="17" width="9.85546875" bestFit="1" customWidth="1"/>
  </cols>
  <sheetData>
    <row r="3" spans="1:17" x14ac:dyDescent="0.25">
      <c r="A3" s="2" t="s">
        <v>0</v>
      </c>
      <c r="B3" s="2" t="s">
        <v>3</v>
      </c>
      <c r="C3" s="2"/>
      <c r="D3" s="3"/>
      <c r="E3" s="2" t="s">
        <v>0</v>
      </c>
      <c r="F3" s="2" t="s">
        <v>3</v>
      </c>
      <c r="J3" s="4" t="s">
        <v>168</v>
      </c>
      <c r="K3" s="4" t="s">
        <v>169</v>
      </c>
      <c r="L3" s="4" t="s">
        <v>170</v>
      </c>
      <c r="M3" s="4" t="s">
        <v>171</v>
      </c>
      <c r="N3" s="4" t="s">
        <v>172</v>
      </c>
      <c r="O3" s="4" t="s">
        <v>173</v>
      </c>
      <c r="P3" s="4" t="s">
        <v>174</v>
      </c>
      <c r="Q3" s="4" t="s">
        <v>175</v>
      </c>
    </row>
    <row r="4" spans="1:17" x14ac:dyDescent="0.25">
      <c r="A4" t="s">
        <v>1</v>
      </c>
      <c r="B4">
        <v>62.557000000000002</v>
      </c>
      <c r="C4" s="14">
        <f>AVERAGE(B4:B20)</f>
        <v>53.819882352941178</v>
      </c>
      <c r="E4" t="s">
        <v>51</v>
      </c>
      <c r="F4">
        <v>60.987000000000002</v>
      </c>
      <c r="G4" s="12">
        <f>AVERAGE(F4:F21)</f>
        <v>40.372277777777782</v>
      </c>
      <c r="J4">
        <v>53.819882352941178</v>
      </c>
      <c r="K4">
        <v>42.77157142857142</v>
      </c>
      <c r="L4">
        <v>72.523777777777767</v>
      </c>
      <c r="N4">
        <v>40.372277777777782</v>
      </c>
      <c r="O4">
        <v>57.33580952380953</v>
      </c>
      <c r="P4">
        <v>49.39173684210526</v>
      </c>
    </row>
    <row r="5" spans="1:17" x14ac:dyDescent="0.25">
      <c r="B5">
        <v>72.695999999999998</v>
      </c>
      <c r="C5" s="13"/>
      <c r="F5">
        <v>41.439</v>
      </c>
      <c r="G5" s="12"/>
      <c r="J5">
        <v>49.662833333333325</v>
      </c>
      <c r="K5">
        <v>47.448250000000002</v>
      </c>
      <c r="L5">
        <v>67.301416666666668</v>
      </c>
      <c r="N5">
        <v>43.191687500000008</v>
      </c>
      <c r="O5">
        <v>46.770357142857151</v>
      </c>
      <c r="P5">
        <v>49.317</v>
      </c>
    </row>
    <row r="6" spans="1:17" x14ac:dyDescent="0.25">
      <c r="B6">
        <v>58.372</v>
      </c>
      <c r="C6" s="13"/>
      <c r="F6">
        <v>22.117000000000001</v>
      </c>
      <c r="G6" s="12"/>
      <c r="J6">
        <v>43.297058823529412</v>
      </c>
      <c r="K6">
        <v>60.629470588235293</v>
      </c>
      <c r="L6">
        <v>63.836210526315796</v>
      </c>
      <c r="N6">
        <v>52.169200000000004</v>
      </c>
      <c r="O6">
        <v>34.673250000000003</v>
      </c>
      <c r="P6">
        <v>51.503312499999993</v>
      </c>
    </row>
    <row r="7" spans="1:17" x14ac:dyDescent="0.25">
      <c r="B7">
        <v>29.9</v>
      </c>
      <c r="C7" s="13"/>
      <c r="F7">
        <v>33.265000000000001</v>
      </c>
      <c r="G7" s="12"/>
      <c r="J7">
        <v>59.947071428571441</v>
      </c>
      <c r="K7">
        <v>50.765999999999998</v>
      </c>
      <c r="L7">
        <v>76.968421052631584</v>
      </c>
      <c r="N7">
        <v>41.250384615384625</v>
      </c>
      <c r="O7">
        <v>51.402533333333331</v>
      </c>
      <c r="P7">
        <v>55.546578947368424</v>
      </c>
    </row>
    <row r="8" spans="1:17" x14ac:dyDescent="0.25">
      <c r="B8">
        <v>67.959000000000003</v>
      </c>
      <c r="C8" s="13"/>
      <c r="E8" t="s">
        <v>52</v>
      </c>
      <c r="F8">
        <v>66.25</v>
      </c>
      <c r="G8" s="12"/>
    </row>
    <row r="9" spans="1:17" x14ac:dyDescent="0.25">
      <c r="A9" t="s">
        <v>2</v>
      </c>
      <c r="B9">
        <v>60.430999999999997</v>
      </c>
      <c r="C9" s="13"/>
      <c r="F9">
        <v>48.265000000000001</v>
      </c>
      <c r="G9" s="12"/>
    </row>
    <row r="10" spans="1:17" x14ac:dyDescent="0.25">
      <c r="B10">
        <v>47.683999999999997</v>
      </c>
      <c r="C10" s="13"/>
      <c r="E10" t="s">
        <v>53</v>
      </c>
      <c r="F10">
        <v>59.588000000000001</v>
      </c>
      <c r="G10" s="12"/>
      <c r="Q10" t="s">
        <v>188</v>
      </c>
    </row>
    <row r="11" spans="1:17" x14ac:dyDescent="0.25">
      <c r="B11">
        <v>48.212000000000003</v>
      </c>
      <c r="C11" s="13"/>
      <c r="F11">
        <v>37.865000000000002</v>
      </c>
      <c r="G11" s="12"/>
    </row>
    <row r="12" spans="1:17" x14ac:dyDescent="0.25">
      <c r="B12">
        <v>45.753</v>
      </c>
      <c r="C12" s="13"/>
      <c r="F12">
        <v>36.457999999999998</v>
      </c>
      <c r="G12" s="12"/>
    </row>
    <row r="13" spans="1:17" x14ac:dyDescent="0.25">
      <c r="A13" t="s">
        <v>5</v>
      </c>
      <c r="B13">
        <v>67.046999999999997</v>
      </c>
      <c r="C13" s="13"/>
      <c r="F13">
        <v>31.44</v>
      </c>
      <c r="G13" s="12"/>
    </row>
    <row r="14" spans="1:17" x14ac:dyDescent="0.25">
      <c r="B14">
        <v>41.823999999999998</v>
      </c>
      <c r="C14" s="13"/>
      <c r="E14" t="s">
        <v>124</v>
      </c>
      <c r="F14">
        <v>22.231000000000002</v>
      </c>
      <c r="G14" s="12"/>
    </row>
    <row r="15" spans="1:17" x14ac:dyDescent="0.25">
      <c r="B15">
        <v>57.027999999999999</v>
      </c>
      <c r="C15" s="13"/>
      <c r="F15">
        <v>31.945</v>
      </c>
      <c r="G15" s="12"/>
    </row>
    <row r="16" spans="1:17" x14ac:dyDescent="0.25">
      <c r="A16" t="s">
        <v>99</v>
      </c>
      <c r="B16">
        <v>54.128999999999998</v>
      </c>
      <c r="C16" s="13"/>
      <c r="F16">
        <v>35.33</v>
      </c>
      <c r="G16" s="12"/>
    </row>
    <row r="17" spans="1:7" x14ac:dyDescent="0.25">
      <c r="B17">
        <v>60.807000000000002</v>
      </c>
      <c r="C17" s="13"/>
      <c r="F17">
        <v>42.542999999999999</v>
      </c>
      <c r="G17" s="12"/>
    </row>
    <row r="18" spans="1:7" x14ac:dyDescent="0.25">
      <c r="B18">
        <v>39.65</v>
      </c>
      <c r="C18" s="13"/>
      <c r="E18" t="s">
        <v>125</v>
      </c>
      <c r="F18">
        <v>47.061</v>
      </c>
      <c r="G18" s="12"/>
    </row>
    <row r="19" spans="1:7" x14ac:dyDescent="0.25">
      <c r="A19" t="s">
        <v>100</v>
      </c>
      <c r="B19">
        <v>36.734999999999999</v>
      </c>
      <c r="C19" s="13"/>
      <c r="F19">
        <v>27.119</v>
      </c>
      <c r="G19" s="12"/>
    </row>
    <row r="20" spans="1:7" x14ac:dyDescent="0.25">
      <c r="B20">
        <v>64.153999999999996</v>
      </c>
      <c r="C20" s="13"/>
      <c r="F20">
        <v>43.813000000000002</v>
      </c>
      <c r="G20" s="12"/>
    </row>
    <row r="21" spans="1:7" x14ac:dyDescent="0.25">
      <c r="A21" t="s">
        <v>6</v>
      </c>
      <c r="B21">
        <v>48.820999999999998</v>
      </c>
      <c r="C21" s="13">
        <f>AVERAGE(B21:B38)</f>
        <v>49.662833333333325</v>
      </c>
      <c r="F21">
        <v>38.984999999999999</v>
      </c>
      <c r="G21" s="12"/>
    </row>
    <row r="22" spans="1:7" x14ac:dyDescent="0.25">
      <c r="B22">
        <v>36.917999999999999</v>
      </c>
      <c r="C22" s="13"/>
      <c r="E22" t="s">
        <v>54</v>
      </c>
      <c r="F22">
        <v>59.87</v>
      </c>
      <c r="G22" s="12">
        <f>AVERAGE(F22:F37)</f>
        <v>43.191687500000008</v>
      </c>
    </row>
    <row r="23" spans="1:7" x14ac:dyDescent="0.25">
      <c r="B23">
        <v>51.164999999999999</v>
      </c>
      <c r="C23" s="13"/>
      <c r="F23">
        <v>42.878999999999998</v>
      </c>
      <c r="G23" s="12"/>
    </row>
    <row r="24" spans="1:7" x14ac:dyDescent="0.25">
      <c r="B24">
        <v>26.648</v>
      </c>
      <c r="C24" s="13"/>
      <c r="F24">
        <v>43.173000000000002</v>
      </c>
      <c r="G24" s="12"/>
    </row>
    <row r="25" spans="1:7" x14ac:dyDescent="0.25">
      <c r="A25" t="s">
        <v>101</v>
      </c>
      <c r="B25">
        <v>42.603000000000002</v>
      </c>
      <c r="C25" s="13"/>
      <c r="E25" t="s">
        <v>55</v>
      </c>
      <c r="F25">
        <v>47.649000000000001</v>
      </c>
      <c r="G25" s="12"/>
    </row>
    <row r="26" spans="1:7" x14ac:dyDescent="0.25">
      <c r="B26">
        <v>35.828000000000003</v>
      </c>
      <c r="C26" s="13"/>
      <c r="F26">
        <v>53.817</v>
      </c>
      <c r="G26" s="12"/>
    </row>
    <row r="27" spans="1:7" x14ac:dyDescent="0.25">
      <c r="B27">
        <v>54.238</v>
      </c>
      <c r="C27" s="13"/>
      <c r="E27" t="s">
        <v>56</v>
      </c>
      <c r="F27">
        <v>40.450000000000003</v>
      </c>
      <c r="G27" s="12"/>
    </row>
    <row r="28" spans="1:7" x14ac:dyDescent="0.25">
      <c r="B28">
        <v>26.49</v>
      </c>
      <c r="C28" s="13"/>
      <c r="F28">
        <v>81.905000000000001</v>
      </c>
      <c r="G28" s="12"/>
    </row>
    <row r="29" spans="1:7" x14ac:dyDescent="0.25">
      <c r="A29" t="s">
        <v>8</v>
      </c>
      <c r="B29">
        <v>27.795000000000002</v>
      </c>
      <c r="C29" s="13"/>
      <c r="F29">
        <v>47.276000000000003</v>
      </c>
      <c r="G29" s="12"/>
    </row>
    <row r="30" spans="1:7" x14ac:dyDescent="0.25">
      <c r="B30">
        <v>31.707000000000001</v>
      </c>
      <c r="C30" s="13"/>
      <c r="E30" t="s">
        <v>126</v>
      </c>
      <c r="F30">
        <v>41.439</v>
      </c>
      <c r="G30" s="12"/>
    </row>
    <row r="31" spans="1:7" x14ac:dyDescent="0.25">
      <c r="A31" t="s">
        <v>102</v>
      </c>
      <c r="B31">
        <v>63</v>
      </c>
      <c r="C31" s="13"/>
      <c r="F31">
        <v>34.97</v>
      </c>
      <c r="G31" s="12"/>
    </row>
    <row r="32" spans="1:7" x14ac:dyDescent="0.25">
      <c r="B32">
        <v>94.552000000000007</v>
      </c>
      <c r="C32" s="13"/>
      <c r="F32">
        <v>26.648</v>
      </c>
      <c r="G32" s="12"/>
    </row>
    <row r="33" spans="1:7" x14ac:dyDescent="0.25">
      <c r="B33">
        <v>78.314999999999998</v>
      </c>
      <c r="C33" s="13"/>
      <c r="F33">
        <v>32.155999999999999</v>
      </c>
      <c r="G33" s="12"/>
    </row>
    <row r="34" spans="1:7" x14ac:dyDescent="0.25">
      <c r="B34">
        <v>59.232999999999997</v>
      </c>
      <c r="C34" s="13"/>
      <c r="E34" t="s">
        <v>127</v>
      </c>
      <c r="F34">
        <v>32.130000000000003</v>
      </c>
      <c r="G34" s="12"/>
    </row>
    <row r="35" spans="1:7" x14ac:dyDescent="0.25">
      <c r="A35" t="s">
        <v>103</v>
      </c>
      <c r="B35">
        <v>98.569000000000003</v>
      </c>
      <c r="C35" s="13"/>
      <c r="F35">
        <v>46.064999999999998</v>
      </c>
      <c r="G35" s="12"/>
    </row>
    <row r="36" spans="1:7" x14ac:dyDescent="0.25">
      <c r="B36">
        <v>34.945999999999998</v>
      </c>
      <c r="C36" s="13"/>
      <c r="F36">
        <v>38.22</v>
      </c>
      <c r="G36" s="12"/>
    </row>
    <row r="37" spans="1:7" x14ac:dyDescent="0.25">
      <c r="B37">
        <v>59.87</v>
      </c>
      <c r="C37" s="13"/>
      <c r="F37">
        <v>22.42</v>
      </c>
      <c r="G37" s="12"/>
    </row>
    <row r="38" spans="1:7" x14ac:dyDescent="0.25">
      <c r="B38">
        <v>23.233000000000001</v>
      </c>
      <c r="C38" s="13"/>
      <c r="E38" t="s">
        <v>57</v>
      </c>
      <c r="F38">
        <v>43.173000000000002</v>
      </c>
      <c r="G38" s="12">
        <f>AVERAGE(F38:F47)</f>
        <v>52.169200000000004</v>
      </c>
    </row>
    <row r="39" spans="1:7" x14ac:dyDescent="0.25">
      <c r="A39" t="s">
        <v>9</v>
      </c>
      <c r="B39">
        <v>56.387999999999998</v>
      </c>
      <c r="C39" s="13">
        <f>AVERAGE(B39:B55)</f>
        <v>43.297058823529412</v>
      </c>
      <c r="E39" t="s">
        <v>58</v>
      </c>
      <c r="F39">
        <v>51.460999999999999</v>
      </c>
      <c r="G39" s="12"/>
    </row>
    <row r="40" spans="1:7" x14ac:dyDescent="0.25">
      <c r="B40">
        <v>48.802999999999997</v>
      </c>
      <c r="C40" s="13"/>
      <c r="F40">
        <v>30.125</v>
      </c>
      <c r="G40" s="12"/>
    </row>
    <row r="41" spans="1:7" x14ac:dyDescent="0.25">
      <c r="B41">
        <v>52.595999999999997</v>
      </c>
      <c r="C41" s="13"/>
      <c r="E41" t="s">
        <v>59</v>
      </c>
      <c r="F41">
        <v>39.585999999999999</v>
      </c>
      <c r="G41" s="12"/>
    </row>
    <row r="42" spans="1:7" x14ac:dyDescent="0.25">
      <c r="B42">
        <v>37.395000000000003</v>
      </c>
      <c r="C42" s="13"/>
      <c r="E42" t="s">
        <v>128</v>
      </c>
      <c r="F42">
        <v>46.828000000000003</v>
      </c>
      <c r="G42" s="12"/>
    </row>
    <row r="43" spans="1:7" x14ac:dyDescent="0.25">
      <c r="A43" t="s">
        <v>10</v>
      </c>
      <c r="B43">
        <v>47.276000000000003</v>
      </c>
      <c r="C43" s="13"/>
      <c r="F43">
        <v>33.768000000000001</v>
      </c>
      <c r="G43" s="12"/>
    </row>
    <row r="44" spans="1:7" x14ac:dyDescent="0.25">
      <c r="B44">
        <v>49.965000000000003</v>
      </c>
      <c r="C44" s="13"/>
      <c r="E44" t="s">
        <v>129</v>
      </c>
      <c r="F44">
        <v>78.206999999999994</v>
      </c>
      <c r="G44" s="12"/>
    </row>
    <row r="45" spans="1:7" x14ac:dyDescent="0.25">
      <c r="B45">
        <v>43.173000000000002</v>
      </c>
      <c r="C45" s="13"/>
      <c r="F45">
        <v>77.153999999999996</v>
      </c>
      <c r="G45" s="12"/>
    </row>
    <row r="46" spans="1:7" x14ac:dyDescent="0.25">
      <c r="A46" t="s">
        <v>11</v>
      </c>
      <c r="B46">
        <v>27.795000000000002</v>
      </c>
      <c r="C46" s="13"/>
      <c r="F46">
        <v>66.58</v>
      </c>
      <c r="G46" s="12"/>
    </row>
    <row r="47" spans="1:7" x14ac:dyDescent="0.25">
      <c r="B47">
        <v>25.216999999999999</v>
      </c>
      <c r="C47" s="13"/>
      <c r="F47">
        <v>54.81</v>
      </c>
      <c r="G47" s="12"/>
    </row>
    <row r="48" spans="1:7" x14ac:dyDescent="0.25">
      <c r="B48">
        <v>35.091000000000001</v>
      </c>
      <c r="C48" s="13"/>
      <c r="E48" t="s">
        <v>60</v>
      </c>
      <c r="F48">
        <v>60.164999999999999</v>
      </c>
      <c r="G48" s="12">
        <f>AVERAGE(F48:F60)</f>
        <v>41.250384615384625</v>
      </c>
    </row>
    <row r="49" spans="1:7" x14ac:dyDescent="0.25">
      <c r="A49" t="s">
        <v>104</v>
      </c>
      <c r="B49">
        <v>50.116</v>
      </c>
      <c r="C49" s="13"/>
      <c r="F49">
        <v>55.377000000000002</v>
      </c>
      <c r="G49" s="12"/>
    </row>
    <row r="50" spans="1:7" x14ac:dyDescent="0.25">
      <c r="B50">
        <v>71.656000000000006</v>
      </c>
      <c r="C50" s="13"/>
      <c r="F50">
        <v>27.611999999999998</v>
      </c>
      <c r="G50" s="12"/>
    </row>
    <row r="51" spans="1:7" x14ac:dyDescent="0.25">
      <c r="B51">
        <v>51.982999999999997</v>
      </c>
      <c r="C51" s="13"/>
      <c r="E51" t="s">
        <v>61</v>
      </c>
      <c r="F51">
        <v>44.387</v>
      </c>
      <c r="G51" s="12"/>
    </row>
    <row r="52" spans="1:7" x14ac:dyDescent="0.25">
      <c r="A52" t="s">
        <v>105</v>
      </c>
      <c r="B52">
        <v>10.471</v>
      </c>
      <c r="C52" s="13"/>
      <c r="F52">
        <v>40.01</v>
      </c>
      <c r="G52" s="12"/>
    </row>
    <row r="53" spans="1:7" x14ac:dyDescent="0.25">
      <c r="B53">
        <v>23.414000000000001</v>
      </c>
      <c r="C53" s="13"/>
      <c r="F53">
        <v>40.408000000000001</v>
      </c>
      <c r="G53" s="12"/>
    </row>
    <row r="54" spans="1:7" x14ac:dyDescent="0.25">
      <c r="B54">
        <v>43.406999999999996</v>
      </c>
      <c r="C54" s="13"/>
      <c r="F54">
        <v>20.204000000000001</v>
      </c>
      <c r="G54" s="12"/>
    </row>
    <row r="55" spans="1:7" x14ac:dyDescent="0.25">
      <c r="B55">
        <v>61.304000000000002</v>
      </c>
      <c r="C55" s="13"/>
      <c r="E55" t="s">
        <v>62</v>
      </c>
      <c r="F55">
        <v>50.917999999999999</v>
      </c>
      <c r="G55" s="12"/>
    </row>
    <row r="56" spans="1:7" x14ac:dyDescent="0.25">
      <c r="A56" t="s">
        <v>12</v>
      </c>
      <c r="B56">
        <v>80.019000000000005</v>
      </c>
      <c r="C56" s="13">
        <f>AVERAGE(B56:B69)</f>
        <v>59.947071428571441</v>
      </c>
      <c r="E56" t="s">
        <v>130</v>
      </c>
      <c r="F56">
        <v>48.195</v>
      </c>
      <c r="G56" s="12"/>
    </row>
    <row r="57" spans="1:7" x14ac:dyDescent="0.25">
      <c r="B57">
        <v>59.232999999999997</v>
      </c>
      <c r="C57" s="13"/>
      <c r="F57">
        <v>25.082999999999998</v>
      </c>
      <c r="G57" s="12"/>
    </row>
    <row r="58" spans="1:7" x14ac:dyDescent="0.25">
      <c r="B58">
        <v>40.679000000000002</v>
      </c>
      <c r="C58" s="13"/>
      <c r="F58">
        <v>49.456000000000003</v>
      </c>
      <c r="G58" s="12"/>
    </row>
    <row r="59" spans="1:7" x14ac:dyDescent="0.25">
      <c r="B59">
        <v>30.652000000000001</v>
      </c>
      <c r="C59" s="13"/>
      <c r="E59" t="s">
        <v>131</v>
      </c>
      <c r="F59">
        <v>27.611999999999998</v>
      </c>
      <c r="G59" s="12"/>
    </row>
    <row r="60" spans="1:7" x14ac:dyDescent="0.25">
      <c r="A60" t="s">
        <v>13</v>
      </c>
      <c r="B60">
        <v>41.581000000000003</v>
      </c>
      <c r="C60" s="13"/>
      <c r="F60">
        <v>46.828000000000003</v>
      </c>
      <c r="G60" s="12"/>
    </row>
    <row r="61" spans="1:7" x14ac:dyDescent="0.25">
      <c r="B61">
        <v>43.250999999999998</v>
      </c>
      <c r="C61" s="13"/>
      <c r="E61" t="s">
        <v>63</v>
      </c>
      <c r="F61">
        <v>28.484000000000002</v>
      </c>
      <c r="G61" s="12">
        <f>AVERAGE(F61:F81)</f>
        <v>57.33580952380953</v>
      </c>
    </row>
    <row r="62" spans="1:7" x14ac:dyDescent="0.25">
      <c r="A62" t="s">
        <v>14</v>
      </c>
      <c r="B62">
        <v>50.718000000000004</v>
      </c>
      <c r="C62" s="13"/>
      <c r="F62">
        <v>82.998999999999995</v>
      </c>
      <c r="G62" s="12"/>
    </row>
    <row r="63" spans="1:7" x14ac:dyDescent="0.25">
      <c r="B63">
        <v>81.191000000000003</v>
      </c>
      <c r="C63" s="13"/>
      <c r="E63" t="s">
        <v>64</v>
      </c>
      <c r="F63">
        <v>43.250999999999998</v>
      </c>
      <c r="G63" s="12"/>
    </row>
    <row r="64" spans="1:7" x14ac:dyDescent="0.25">
      <c r="A64" t="s">
        <v>106</v>
      </c>
      <c r="B64">
        <v>59.828000000000003</v>
      </c>
      <c r="C64" s="13"/>
      <c r="F64">
        <v>71.444000000000003</v>
      </c>
      <c r="G64" s="12"/>
    </row>
    <row r="65" spans="1:7" x14ac:dyDescent="0.25">
      <c r="B65">
        <v>84.29</v>
      </c>
      <c r="C65" s="13"/>
      <c r="F65">
        <v>57.277999999999999</v>
      </c>
      <c r="G65" s="12"/>
    </row>
    <row r="66" spans="1:7" x14ac:dyDescent="0.25">
      <c r="B66">
        <v>40.781999999999996</v>
      </c>
      <c r="C66" s="13"/>
      <c r="E66" t="s">
        <v>65</v>
      </c>
      <c r="F66">
        <v>51.378999999999998</v>
      </c>
      <c r="G66" s="12"/>
    </row>
    <row r="67" spans="1:7" x14ac:dyDescent="0.25">
      <c r="B67">
        <v>80.156000000000006</v>
      </c>
      <c r="C67" s="13"/>
      <c r="F67">
        <v>40.761000000000003</v>
      </c>
      <c r="G67" s="12"/>
    </row>
    <row r="68" spans="1:7" x14ac:dyDescent="0.25">
      <c r="B68">
        <v>66.555000000000007</v>
      </c>
      <c r="C68" s="13"/>
      <c r="F68">
        <v>45.530999999999999</v>
      </c>
      <c r="G68" s="12"/>
    </row>
    <row r="69" spans="1:7" x14ac:dyDescent="0.25">
      <c r="A69" t="s">
        <v>107</v>
      </c>
      <c r="B69">
        <v>80.323999999999998</v>
      </c>
      <c r="C69" s="13"/>
      <c r="F69">
        <v>122.28400000000001</v>
      </c>
      <c r="G69" s="12"/>
    </row>
    <row r="70" spans="1:7" x14ac:dyDescent="0.25">
      <c r="A70" t="s">
        <v>15</v>
      </c>
      <c r="B70">
        <v>33.991999999999997</v>
      </c>
      <c r="C70" s="13">
        <f>AVERAGE(B70:B83)</f>
        <v>42.77157142857142</v>
      </c>
      <c r="E70" t="s">
        <v>132</v>
      </c>
      <c r="F70">
        <v>77.968999999999994</v>
      </c>
      <c r="G70" s="12"/>
    </row>
    <row r="71" spans="1:7" x14ac:dyDescent="0.25">
      <c r="B71">
        <v>28.748999999999999</v>
      </c>
      <c r="C71" s="13"/>
      <c r="F71">
        <v>41.923999999999999</v>
      </c>
      <c r="G71" s="12"/>
    </row>
    <row r="72" spans="1:7" x14ac:dyDescent="0.25">
      <c r="B72">
        <v>49.37</v>
      </c>
      <c r="C72" s="13"/>
      <c r="F72">
        <v>55.133000000000003</v>
      </c>
      <c r="G72" s="12"/>
    </row>
    <row r="73" spans="1:7" x14ac:dyDescent="0.25">
      <c r="A73" t="s">
        <v>16</v>
      </c>
      <c r="B73">
        <v>21.300999999999998</v>
      </c>
      <c r="C73" s="13"/>
      <c r="F73">
        <v>31.385999999999999</v>
      </c>
      <c r="G73" s="12"/>
    </row>
    <row r="74" spans="1:7" x14ac:dyDescent="0.25">
      <c r="B74">
        <v>31.945</v>
      </c>
      <c r="C74" s="13"/>
      <c r="E74" t="s">
        <v>133</v>
      </c>
      <c r="F74">
        <v>57.514000000000003</v>
      </c>
      <c r="G74" s="12"/>
    </row>
    <row r="75" spans="1:7" x14ac:dyDescent="0.25">
      <c r="B75">
        <v>72.382000000000005</v>
      </c>
      <c r="C75" s="13"/>
      <c r="F75">
        <v>59.756999999999998</v>
      </c>
      <c r="G75" s="12"/>
    </row>
    <row r="76" spans="1:7" x14ac:dyDescent="0.25">
      <c r="B76">
        <v>36.015999999999998</v>
      </c>
      <c r="C76" s="13"/>
      <c r="F76">
        <v>61.262999999999998</v>
      </c>
      <c r="G76" s="12"/>
    </row>
    <row r="77" spans="1:7" x14ac:dyDescent="0.25">
      <c r="A77" t="s">
        <v>17</v>
      </c>
      <c r="B77">
        <v>59.146999999999998</v>
      </c>
      <c r="C77" s="13"/>
      <c r="F77">
        <v>66.122</v>
      </c>
      <c r="G77" s="12"/>
    </row>
    <row r="78" spans="1:7" x14ac:dyDescent="0.25">
      <c r="B78">
        <v>20.535</v>
      </c>
      <c r="C78" s="13"/>
      <c r="F78">
        <v>58.372</v>
      </c>
      <c r="G78" s="12"/>
    </row>
    <row r="79" spans="1:7" x14ac:dyDescent="0.25">
      <c r="A79" t="s">
        <v>108</v>
      </c>
      <c r="B79">
        <v>73.846999999999994</v>
      </c>
      <c r="C79" s="13"/>
      <c r="F79">
        <v>56.923999999999999</v>
      </c>
      <c r="G79" s="12"/>
    </row>
    <row r="80" spans="1:7" x14ac:dyDescent="0.25">
      <c r="B80">
        <v>49.37</v>
      </c>
      <c r="C80" s="13"/>
      <c r="F80">
        <v>63.957000000000001</v>
      </c>
      <c r="G80" s="12"/>
    </row>
    <row r="81" spans="1:7" x14ac:dyDescent="0.25">
      <c r="B81">
        <v>45.438000000000002</v>
      </c>
      <c r="C81" s="13"/>
      <c r="F81">
        <v>30.32</v>
      </c>
      <c r="G81" s="12"/>
    </row>
    <row r="82" spans="1:7" x14ac:dyDescent="0.25">
      <c r="A82" t="s">
        <v>109</v>
      </c>
      <c r="B82">
        <v>37.146000000000001</v>
      </c>
      <c r="C82" s="13"/>
      <c r="E82" t="s">
        <v>66</v>
      </c>
      <c r="F82">
        <v>45.177999999999997</v>
      </c>
      <c r="G82" s="12">
        <f>AVERAGE(F82:F95)</f>
        <v>46.770357142857151</v>
      </c>
    </row>
    <row r="83" spans="1:7" x14ac:dyDescent="0.25">
      <c r="B83">
        <v>39.564</v>
      </c>
      <c r="C83" s="13"/>
      <c r="F83">
        <v>54.517000000000003</v>
      </c>
      <c r="G83" s="12"/>
    </row>
    <row r="84" spans="1:7" x14ac:dyDescent="0.25">
      <c r="A84" t="s">
        <v>18</v>
      </c>
      <c r="B84">
        <v>71.468000000000004</v>
      </c>
      <c r="C84" s="13">
        <f>AVERAGE(B84:B99)</f>
        <v>47.448250000000002</v>
      </c>
      <c r="E84" t="s">
        <v>67</v>
      </c>
      <c r="F84">
        <v>39.65</v>
      </c>
      <c r="G84" s="12"/>
    </row>
    <row r="85" spans="1:7" x14ac:dyDescent="0.25">
      <c r="B85">
        <v>66.236999999999995</v>
      </c>
      <c r="C85" s="13"/>
      <c r="F85">
        <v>55.255000000000003</v>
      </c>
      <c r="G85" s="12"/>
    </row>
    <row r="86" spans="1:7" x14ac:dyDescent="0.25">
      <c r="B86">
        <v>65.262</v>
      </c>
      <c r="C86" s="13"/>
      <c r="F86">
        <v>28.513999999999999</v>
      </c>
      <c r="G86" s="12"/>
    </row>
    <row r="87" spans="1:7" x14ac:dyDescent="0.25">
      <c r="B87">
        <v>29.445</v>
      </c>
      <c r="C87" s="13"/>
      <c r="E87" t="s">
        <v>68</v>
      </c>
      <c r="F87">
        <v>64.703999999999994</v>
      </c>
      <c r="G87" s="12"/>
    </row>
    <row r="88" spans="1:7" x14ac:dyDescent="0.25">
      <c r="A88" t="s">
        <v>19</v>
      </c>
      <c r="B88">
        <v>28.484000000000002</v>
      </c>
      <c r="C88" s="13"/>
      <c r="F88">
        <v>64.587000000000003</v>
      </c>
      <c r="G88" s="12"/>
    </row>
    <row r="89" spans="1:7" x14ac:dyDescent="0.25">
      <c r="B89">
        <v>49.625999999999998</v>
      </c>
      <c r="C89" s="13"/>
      <c r="E89" t="s">
        <v>134</v>
      </c>
      <c r="F89">
        <v>35.283000000000001</v>
      </c>
      <c r="G89" s="12"/>
    </row>
    <row r="90" spans="1:7" x14ac:dyDescent="0.25">
      <c r="B90">
        <v>42.404000000000003</v>
      </c>
      <c r="C90" s="13"/>
      <c r="F90">
        <v>54.81</v>
      </c>
      <c r="G90" s="12"/>
    </row>
    <row r="91" spans="1:7" x14ac:dyDescent="0.25">
      <c r="A91" t="s">
        <v>20</v>
      </c>
      <c r="B91">
        <v>81.986999999999995</v>
      </c>
      <c r="C91" s="13"/>
      <c r="F91">
        <v>53.296999999999997</v>
      </c>
      <c r="G91" s="12"/>
    </row>
    <row r="92" spans="1:7" x14ac:dyDescent="0.25">
      <c r="B92">
        <v>36.734999999999999</v>
      </c>
      <c r="C92" s="13"/>
      <c r="F92">
        <v>44.177</v>
      </c>
      <c r="G92" s="12"/>
    </row>
    <row r="93" spans="1:7" x14ac:dyDescent="0.25">
      <c r="B93">
        <v>49.420999999999999</v>
      </c>
      <c r="C93" s="13"/>
      <c r="E93" t="s">
        <v>135</v>
      </c>
      <c r="F93">
        <v>31.277999999999999</v>
      </c>
      <c r="G93" s="12"/>
    </row>
    <row r="94" spans="1:7" x14ac:dyDescent="0.25">
      <c r="B94">
        <v>31.84</v>
      </c>
      <c r="C94" s="13"/>
      <c r="F94">
        <v>32.469000000000001</v>
      </c>
      <c r="G94" s="12"/>
    </row>
    <row r="95" spans="1:7" x14ac:dyDescent="0.25">
      <c r="A95" t="s">
        <v>110</v>
      </c>
      <c r="B95">
        <v>44.783999999999999</v>
      </c>
      <c r="C95" s="13"/>
      <c r="F95">
        <v>51.066000000000003</v>
      </c>
      <c r="G95" s="12"/>
    </row>
    <row r="96" spans="1:7" x14ac:dyDescent="0.25">
      <c r="B96">
        <v>28.484000000000002</v>
      </c>
      <c r="C96" s="13"/>
      <c r="E96" t="s">
        <v>69</v>
      </c>
      <c r="F96">
        <v>42.404000000000003</v>
      </c>
      <c r="G96" s="12">
        <f>AVERAGE(F96:F111)</f>
        <v>34.673250000000003</v>
      </c>
    </row>
    <row r="97" spans="1:7" x14ac:dyDescent="0.25">
      <c r="B97">
        <v>44.33</v>
      </c>
      <c r="C97" s="13"/>
      <c r="F97">
        <v>46.247999999999998</v>
      </c>
      <c r="G97" s="12"/>
    </row>
    <row r="98" spans="1:7" x14ac:dyDescent="0.25">
      <c r="A98" t="s">
        <v>111</v>
      </c>
      <c r="B98">
        <v>49.164999999999999</v>
      </c>
      <c r="C98" s="13"/>
      <c r="E98" t="s">
        <v>70</v>
      </c>
      <c r="F98">
        <v>51.966999999999999</v>
      </c>
      <c r="G98" s="12"/>
    </row>
    <row r="99" spans="1:7" x14ac:dyDescent="0.25">
      <c r="B99">
        <v>39.5</v>
      </c>
      <c r="C99" s="13"/>
      <c r="F99">
        <v>33.189</v>
      </c>
      <c r="G99" s="12"/>
    </row>
    <row r="100" spans="1:7" x14ac:dyDescent="0.25">
      <c r="A100" t="s">
        <v>21</v>
      </c>
      <c r="B100">
        <v>54.02</v>
      </c>
      <c r="C100" s="13">
        <f>AVERAGE(B100:B116)</f>
        <v>60.629470588235293</v>
      </c>
      <c r="F100">
        <v>44.177</v>
      </c>
      <c r="G100" s="12"/>
    </row>
    <row r="101" spans="1:7" x14ac:dyDescent="0.25">
      <c r="B101">
        <v>68.182000000000002</v>
      </c>
      <c r="C101" s="13"/>
      <c r="F101">
        <v>26.297999999999998</v>
      </c>
      <c r="G101" s="12"/>
    </row>
    <row r="102" spans="1:7" x14ac:dyDescent="0.25">
      <c r="B102">
        <v>68.441000000000003</v>
      </c>
      <c r="C102" s="13"/>
      <c r="E102" t="s">
        <v>71</v>
      </c>
      <c r="F102">
        <v>36.457999999999998</v>
      </c>
      <c r="G102" s="12"/>
    </row>
    <row r="103" spans="1:7" x14ac:dyDescent="0.25">
      <c r="B103">
        <v>40.325000000000003</v>
      </c>
      <c r="C103" s="13"/>
      <c r="F103">
        <v>29.041</v>
      </c>
      <c r="G103" s="12"/>
    </row>
    <row r="104" spans="1:7" x14ac:dyDescent="0.25">
      <c r="B104">
        <v>57.100999999999999</v>
      </c>
      <c r="C104" s="13"/>
      <c r="F104">
        <v>44.463000000000001</v>
      </c>
      <c r="G104" s="12"/>
    </row>
    <row r="105" spans="1:7" x14ac:dyDescent="0.25">
      <c r="A105" t="s">
        <v>22</v>
      </c>
      <c r="B105">
        <v>48.491</v>
      </c>
      <c r="C105" s="13"/>
      <c r="F105">
        <v>19.867000000000001</v>
      </c>
      <c r="G105" s="12"/>
    </row>
    <row r="106" spans="1:7" x14ac:dyDescent="0.25">
      <c r="B106">
        <v>76.396000000000001</v>
      </c>
      <c r="C106" s="13"/>
      <c r="E106" t="s">
        <v>136</v>
      </c>
      <c r="F106">
        <v>22.231000000000002</v>
      </c>
      <c r="G106" s="12"/>
    </row>
    <row r="107" spans="1:7" x14ac:dyDescent="0.25">
      <c r="A107" t="s">
        <v>23</v>
      </c>
      <c r="B107">
        <v>66.555000000000007</v>
      </c>
      <c r="C107" s="13"/>
      <c r="F107">
        <v>16.934000000000001</v>
      </c>
      <c r="G107" s="12"/>
    </row>
    <row r="108" spans="1:7" x14ac:dyDescent="0.25">
      <c r="A108" t="s">
        <v>112</v>
      </c>
      <c r="B108">
        <v>46.917999999999999</v>
      </c>
      <c r="C108" s="13"/>
      <c r="F108">
        <v>27.398</v>
      </c>
      <c r="G108" s="12"/>
    </row>
    <row r="109" spans="1:7" x14ac:dyDescent="0.25">
      <c r="B109">
        <v>49.095999999999997</v>
      </c>
      <c r="C109" s="13"/>
      <c r="F109">
        <v>23.414000000000001</v>
      </c>
      <c r="G109" s="12"/>
    </row>
    <row r="110" spans="1:7" x14ac:dyDescent="0.25">
      <c r="B110">
        <v>60.862000000000002</v>
      </c>
      <c r="C110" s="13"/>
      <c r="E110" t="s">
        <v>137</v>
      </c>
      <c r="F110">
        <v>47.276000000000003</v>
      </c>
      <c r="G110" s="12"/>
    </row>
    <row r="111" spans="1:7" x14ac:dyDescent="0.25">
      <c r="B111">
        <v>51.164999999999999</v>
      </c>
      <c r="C111" s="13"/>
      <c r="F111">
        <v>43.406999999999996</v>
      </c>
      <c r="G111" s="12"/>
    </row>
    <row r="112" spans="1:7" x14ac:dyDescent="0.25">
      <c r="B112">
        <v>54.625</v>
      </c>
      <c r="C112" s="13"/>
      <c r="E112" t="s">
        <v>72</v>
      </c>
      <c r="F112">
        <v>54.253999999999998</v>
      </c>
      <c r="G112" s="12">
        <f>AVERAGE(F112:F126)</f>
        <v>51.402533333333331</v>
      </c>
    </row>
    <row r="113" spans="1:7" x14ac:dyDescent="0.25">
      <c r="B113">
        <v>33.112000000000002</v>
      </c>
      <c r="C113" s="13"/>
      <c r="F113">
        <v>35.921999999999997</v>
      </c>
      <c r="G113" s="12"/>
    </row>
    <row r="114" spans="1:7" x14ac:dyDescent="0.25">
      <c r="B114">
        <v>95.263000000000005</v>
      </c>
      <c r="C114" s="13"/>
      <c r="E114" t="s">
        <v>73</v>
      </c>
      <c r="F114">
        <v>40.094000000000001</v>
      </c>
      <c r="G114" s="12"/>
    </row>
    <row r="115" spans="1:7" x14ac:dyDescent="0.25">
      <c r="A115" t="s">
        <v>113</v>
      </c>
      <c r="B115">
        <v>74.528999999999996</v>
      </c>
      <c r="C115" s="13"/>
      <c r="E115" t="s">
        <v>74</v>
      </c>
      <c r="F115">
        <v>50.718000000000004</v>
      </c>
      <c r="G115" s="12"/>
    </row>
    <row r="116" spans="1:7" x14ac:dyDescent="0.25">
      <c r="B116">
        <v>85.62</v>
      </c>
      <c r="C116" s="13"/>
      <c r="F116">
        <v>52.74</v>
      </c>
      <c r="G116" s="12"/>
    </row>
    <row r="117" spans="1:7" x14ac:dyDescent="0.25">
      <c r="A117" t="s">
        <v>24</v>
      </c>
      <c r="B117">
        <v>57.057000000000002</v>
      </c>
      <c r="C117" s="13">
        <f>AVERAGE(B117:B130)</f>
        <v>50.765999999999998</v>
      </c>
      <c r="F117">
        <v>34.898000000000003</v>
      </c>
      <c r="G117" s="12"/>
    </row>
    <row r="118" spans="1:7" x14ac:dyDescent="0.25">
      <c r="B118">
        <v>48.906999999999996</v>
      </c>
      <c r="C118" s="13"/>
      <c r="F118">
        <v>42.463999999999999</v>
      </c>
      <c r="G118" s="12"/>
    </row>
    <row r="119" spans="1:7" x14ac:dyDescent="0.25">
      <c r="A119" t="s">
        <v>25</v>
      </c>
      <c r="B119">
        <v>51.116</v>
      </c>
      <c r="C119" s="13"/>
      <c r="E119" t="s">
        <v>138</v>
      </c>
      <c r="F119">
        <v>48.054000000000002</v>
      </c>
      <c r="G119" s="12"/>
    </row>
    <row r="120" spans="1:7" x14ac:dyDescent="0.25">
      <c r="B120">
        <v>54.933</v>
      </c>
      <c r="C120" s="13"/>
      <c r="F120">
        <v>31.224</v>
      </c>
      <c r="G120" s="12"/>
    </row>
    <row r="121" spans="1:7" x14ac:dyDescent="0.25">
      <c r="B121">
        <v>62.029000000000003</v>
      </c>
      <c r="C121" s="13"/>
      <c r="F121">
        <v>47.896000000000001</v>
      </c>
      <c r="G121" s="12"/>
    </row>
    <row r="122" spans="1:7" x14ac:dyDescent="0.25">
      <c r="B122">
        <v>52.548000000000002</v>
      </c>
      <c r="C122" s="13"/>
      <c r="F122">
        <v>63.759</v>
      </c>
      <c r="G122" s="12"/>
    </row>
    <row r="123" spans="1:7" x14ac:dyDescent="0.25">
      <c r="B123">
        <v>32.494999999999997</v>
      </c>
      <c r="C123" s="13"/>
      <c r="E123" t="s">
        <v>139</v>
      </c>
      <c r="F123">
        <v>40.595999999999997</v>
      </c>
      <c r="G123" s="12"/>
    </row>
    <row r="124" spans="1:7" x14ac:dyDescent="0.25">
      <c r="A124" t="s">
        <v>26</v>
      </c>
      <c r="B124">
        <v>60.542999999999999</v>
      </c>
      <c r="C124" s="13"/>
      <c r="F124">
        <v>86.822999999999993</v>
      </c>
      <c r="G124" s="12"/>
    </row>
    <row r="125" spans="1:7" x14ac:dyDescent="0.25">
      <c r="B125">
        <v>44.177</v>
      </c>
      <c r="C125" s="13"/>
      <c r="F125">
        <v>75.652000000000001</v>
      </c>
      <c r="G125" s="12"/>
    </row>
    <row r="126" spans="1:7" x14ac:dyDescent="0.25">
      <c r="B126">
        <v>40.344999999999999</v>
      </c>
      <c r="C126" s="13"/>
      <c r="F126">
        <v>65.944000000000003</v>
      </c>
      <c r="G126" s="12"/>
    </row>
    <row r="127" spans="1:7" x14ac:dyDescent="0.25">
      <c r="B127">
        <v>48.212000000000003</v>
      </c>
      <c r="C127" s="13"/>
      <c r="E127" t="s">
        <v>75</v>
      </c>
      <c r="F127">
        <v>68.441000000000003</v>
      </c>
      <c r="G127" s="12">
        <f>AVERAGE(F127:F145)</f>
        <v>49.39173684210526</v>
      </c>
    </row>
    <row r="128" spans="1:7" x14ac:dyDescent="0.25">
      <c r="A128" t="s">
        <v>114</v>
      </c>
      <c r="B128">
        <v>46.12</v>
      </c>
      <c r="C128" s="13"/>
      <c r="F128">
        <v>28.837</v>
      </c>
      <c r="G128" s="12"/>
    </row>
    <row r="129" spans="1:7" x14ac:dyDescent="0.25">
      <c r="A129" t="s">
        <v>115</v>
      </c>
      <c r="B129">
        <v>41.581000000000003</v>
      </c>
      <c r="C129" s="13"/>
      <c r="F129">
        <v>52.595999999999997</v>
      </c>
      <c r="G129" s="12"/>
    </row>
    <row r="130" spans="1:7" x14ac:dyDescent="0.25">
      <c r="B130">
        <v>70.661000000000001</v>
      </c>
      <c r="C130" s="13"/>
      <c r="F130">
        <v>43.250999999999998</v>
      </c>
      <c r="G130" s="12"/>
    </row>
    <row r="131" spans="1:7" x14ac:dyDescent="0.25">
      <c r="A131" t="s">
        <v>27</v>
      </c>
      <c r="B131">
        <v>69.819999999999993</v>
      </c>
      <c r="C131" s="13">
        <f>AVERAGE(B131:B139)</f>
        <v>72.523777777777767</v>
      </c>
      <c r="E131" t="s">
        <v>76</v>
      </c>
      <c r="F131">
        <v>46.411999999999999</v>
      </c>
      <c r="G131" s="12"/>
    </row>
    <row r="132" spans="1:7" x14ac:dyDescent="0.25">
      <c r="B132">
        <v>59.87</v>
      </c>
      <c r="C132" s="13"/>
      <c r="F132">
        <v>67.798000000000002</v>
      </c>
      <c r="G132" s="12"/>
    </row>
    <row r="133" spans="1:7" x14ac:dyDescent="0.25">
      <c r="A133" t="s">
        <v>28</v>
      </c>
      <c r="B133">
        <v>102.405</v>
      </c>
      <c r="C133" s="13"/>
      <c r="F133">
        <v>54.268999999999998</v>
      </c>
      <c r="G133" s="12"/>
    </row>
    <row r="134" spans="1:7" x14ac:dyDescent="0.25">
      <c r="B134">
        <v>85.807000000000002</v>
      </c>
      <c r="C134" s="13"/>
      <c r="F134">
        <v>65.712999999999994</v>
      </c>
      <c r="G134" s="12"/>
    </row>
    <row r="135" spans="1:7" x14ac:dyDescent="0.25">
      <c r="A135" t="s">
        <v>29</v>
      </c>
      <c r="B135">
        <v>62.395000000000003</v>
      </c>
      <c r="C135" s="13"/>
      <c r="E135" t="s">
        <v>77</v>
      </c>
      <c r="F135">
        <v>48.89</v>
      </c>
      <c r="G135" s="12"/>
    </row>
    <row r="136" spans="1:7" x14ac:dyDescent="0.25">
      <c r="A136" t="s">
        <v>158</v>
      </c>
      <c r="B136">
        <v>59.743000000000002</v>
      </c>
      <c r="C136" s="13"/>
      <c r="F136">
        <v>37.664000000000001</v>
      </c>
      <c r="G136" s="12"/>
    </row>
    <row r="137" spans="1:7" x14ac:dyDescent="0.25">
      <c r="B137">
        <v>61.055999999999997</v>
      </c>
      <c r="C137" s="13"/>
      <c r="F137">
        <v>59.969000000000001</v>
      </c>
      <c r="G137" s="12"/>
    </row>
    <row r="138" spans="1:7" x14ac:dyDescent="0.25">
      <c r="A138" t="s">
        <v>159</v>
      </c>
      <c r="B138">
        <v>65.262</v>
      </c>
      <c r="C138" s="13"/>
      <c r="F138">
        <v>56.192999999999998</v>
      </c>
      <c r="G138" s="12"/>
    </row>
    <row r="139" spans="1:7" x14ac:dyDescent="0.25">
      <c r="B139">
        <v>86.355999999999995</v>
      </c>
      <c r="C139" s="13"/>
      <c r="E139" t="s">
        <v>140</v>
      </c>
      <c r="F139">
        <v>32.701999999999998</v>
      </c>
      <c r="G139" s="12"/>
    </row>
    <row r="140" spans="1:7" x14ac:dyDescent="0.25">
      <c r="A140" t="s">
        <v>30</v>
      </c>
      <c r="B140">
        <v>76.462000000000003</v>
      </c>
      <c r="C140" s="13">
        <f>AVERAGE(B140:B151)</f>
        <v>67.301416666666668</v>
      </c>
      <c r="F140">
        <v>37.213999999999999</v>
      </c>
      <c r="G140" s="12"/>
    </row>
    <row r="141" spans="1:7" x14ac:dyDescent="0.25">
      <c r="B141">
        <v>64.114999999999995</v>
      </c>
      <c r="C141" s="13"/>
      <c r="E141" t="s">
        <v>141</v>
      </c>
      <c r="F141">
        <v>42.938000000000002</v>
      </c>
      <c r="G141" s="12"/>
    </row>
    <row r="142" spans="1:7" x14ac:dyDescent="0.25">
      <c r="B142">
        <v>42.878999999999998</v>
      </c>
      <c r="C142" s="13"/>
      <c r="F142">
        <v>48.959000000000003</v>
      </c>
      <c r="G142" s="12"/>
    </row>
    <row r="143" spans="1:7" x14ac:dyDescent="0.25">
      <c r="A143" t="s">
        <v>31</v>
      </c>
      <c r="B143">
        <v>63.427</v>
      </c>
      <c r="C143" s="13"/>
      <c r="F143">
        <v>61.606000000000002</v>
      </c>
      <c r="G143" s="12"/>
    </row>
    <row r="144" spans="1:7" x14ac:dyDescent="0.25">
      <c r="B144">
        <v>75.373000000000005</v>
      </c>
      <c r="C144" s="13"/>
      <c r="F144">
        <v>46.027999999999999</v>
      </c>
      <c r="G144" s="12"/>
    </row>
    <row r="145" spans="1:7" x14ac:dyDescent="0.25">
      <c r="A145" t="s">
        <v>32</v>
      </c>
      <c r="B145">
        <v>65.262</v>
      </c>
      <c r="C145" s="13"/>
      <c r="F145">
        <v>38.963000000000001</v>
      </c>
      <c r="G145" s="12"/>
    </row>
    <row r="146" spans="1:7" x14ac:dyDescent="0.25">
      <c r="A146" t="s">
        <v>165</v>
      </c>
      <c r="B146">
        <v>73.296999999999997</v>
      </c>
      <c r="C146" s="13"/>
      <c r="E146" t="s">
        <v>78</v>
      </c>
      <c r="F146">
        <v>54.81</v>
      </c>
      <c r="G146" s="12">
        <f>AVERAGE(F146:F162)</f>
        <v>49.317</v>
      </c>
    </row>
    <row r="147" spans="1:7" x14ac:dyDescent="0.25">
      <c r="B147">
        <v>69.941000000000003</v>
      </c>
      <c r="C147" s="13"/>
      <c r="F147">
        <v>50.585000000000001</v>
      </c>
      <c r="G147" s="12"/>
    </row>
    <row r="148" spans="1:7" x14ac:dyDescent="0.25">
      <c r="A148" t="s">
        <v>166</v>
      </c>
      <c r="B148">
        <v>89.096000000000004</v>
      </c>
      <c r="C148" s="13"/>
      <c r="F148">
        <v>61.606000000000002</v>
      </c>
      <c r="G148" s="12"/>
    </row>
    <row r="149" spans="1:7" x14ac:dyDescent="0.25">
      <c r="B149">
        <v>53.77</v>
      </c>
      <c r="C149" s="13"/>
      <c r="E149" t="s">
        <v>79</v>
      </c>
      <c r="F149">
        <v>60.417000000000002</v>
      </c>
      <c r="G149" s="12"/>
    </row>
    <row r="150" spans="1:7" x14ac:dyDescent="0.25">
      <c r="B150">
        <v>63.692999999999998</v>
      </c>
      <c r="C150" s="13"/>
      <c r="F150">
        <v>38.198</v>
      </c>
      <c r="G150" s="12"/>
    </row>
    <row r="151" spans="1:7" x14ac:dyDescent="0.25">
      <c r="B151">
        <v>70.302000000000007</v>
      </c>
      <c r="C151" s="13"/>
      <c r="F151">
        <v>68.046000000000006</v>
      </c>
      <c r="G151" s="12"/>
    </row>
    <row r="152" spans="1:7" x14ac:dyDescent="0.25">
      <c r="A152" t="s">
        <v>33</v>
      </c>
      <c r="B152">
        <v>57.981000000000002</v>
      </c>
      <c r="C152" s="13">
        <f>AVERAGE(B152:B170)</f>
        <v>63.836210526315796</v>
      </c>
      <c r="F152">
        <v>32.856000000000002</v>
      </c>
      <c r="G152" s="12"/>
    </row>
    <row r="153" spans="1:7" x14ac:dyDescent="0.25">
      <c r="B153">
        <v>50.133000000000003</v>
      </c>
      <c r="C153" s="13"/>
      <c r="F153">
        <v>34.945999999999998</v>
      </c>
      <c r="G153" s="12"/>
    </row>
    <row r="154" spans="1:7" x14ac:dyDescent="0.25">
      <c r="A154" t="s">
        <v>34</v>
      </c>
      <c r="B154">
        <v>86.248000000000005</v>
      </c>
      <c r="C154" s="13"/>
      <c r="E154" t="s">
        <v>80</v>
      </c>
      <c r="F154">
        <v>57.204999999999998</v>
      </c>
      <c r="G154" s="12"/>
    </row>
    <row r="155" spans="1:7" x14ac:dyDescent="0.25">
      <c r="B155">
        <v>56.387999999999998</v>
      </c>
      <c r="C155" s="13"/>
      <c r="F155">
        <v>47.649000000000001</v>
      </c>
      <c r="G155" s="12"/>
    </row>
    <row r="156" spans="1:7" x14ac:dyDescent="0.25">
      <c r="B156">
        <v>62.692</v>
      </c>
      <c r="C156" s="13"/>
      <c r="F156">
        <v>39.564</v>
      </c>
      <c r="G156" s="12"/>
    </row>
    <row r="157" spans="1:7" x14ac:dyDescent="0.25">
      <c r="B157">
        <v>54.191000000000003</v>
      </c>
      <c r="C157" s="13"/>
      <c r="E157" t="s">
        <v>142</v>
      </c>
      <c r="F157">
        <v>52.628</v>
      </c>
      <c r="G157" s="12"/>
    </row>
    <row r="158" spans="1:7" x14ac:dyDescent="0.25">
      <c r="B158">
        <v>59.033000000000001</v>
      </c>
      <c r="C158" s="13"/>
      <c r="F158">
        <v>45.917999999999999</v>
      </c>
      <c r="G158" s="12"/>
    </row>
    <row r="159" spans="1:7" x14ac:dyDescent="0.25">
      <c r="A159" t="s">
        <v>36</v>
      </c>
      <c r="B159">
        <v>92.977999999999994</v>
      </c>
      <c r="C159" s="13"/>
      <c r="F159">
        <v>40.595999999999997</v>
      </c>
      <c r="G159" s="12"/>
    </row>
    <row r="160" spans="1:7" x14ac:dyDescent="0.25">
      <c r="B160">
        <v>77.926000000000002</v>
      </c>
      <c r="C160" s="13"/>
      <c r="F160">
        <v>43.947000000000003</v>
      </c>
      <c r="G160" s="12"/>
    </row>
    <row r="161" spans="1:7" x14ac:dyDescent="0.25">
      <c r="B161">
        <v>44.234000000000002</v>
      </c>
      <c r="C161" s="13"/>
      <c r="E161" t="s">
        <v>143</v>
      </c>
      <c r="F161">
        <v>66.186000000000007</v>
      </c>
      <c r="G161" s="12"/>
    </row>
    <row r="162" spans="1:7" x14ac:dyDescent="0.25">
      <c r="B162">
        <v>81.034999999999997</v>
      </c>
      <c r="C162" s="13"/>
      <c r="F162">
        <v>43.231999999999999</v>
      </c>
      <c r="G162" s="12"/>
    </row>
    <row r="163" spans="1:7" x14ac:dyDescent="0.25">
      <c r="A163" t="s">
        <v>161</v>
      </c>
      <c r="B163">
        <v>54.749000000000002</v>
      </c>
      <c r="C163" s="13"/>
      <c r="E163" t="s">
        <v>81</v>
      </c>
      <c r="F163">
        <v>45.954999999999998</v>
      </c>
      <c r="G163" s="12">
        <f>AVERAGE(F163:F178)</f>
        <v>51.503312499999993</v>
      </c>
    </row>
    <row r="164" spans="1:7" x14ac:dyDescent="0.25">
      <c r="B164">
        <v>45.475000000000001</v>
      </c>
      <c r="C164" s="13"/>
      <c r="F164">
        <v>43.173000000000002</v>
      </c>
      <c r="G164" s="12"/>
    </row>
    <row r="165" spans="1:7" x14ac:dyDescent="0.25">
      <c r="B165">
        <v>53.817</v>
      </c>
      <c r="C165" s="13"/>
      <c r="E165" t="s">
        <v>82</v>
      </c>
      <c r="F165">
        <v>62.826000000000001</v>
      </c>
      <c r="G165" s="12"/>
    </row>
    <row r="166" spans="1:7" x14ac:dyDescent="0.25">
      <c r="B166">
        <v>74.947000000000003</v>
      </c>
      <c r="C166" s="13"/>
      <c r="F166">
        <v>43.542999999999999</v>
      </c>
      <c r="G166" s="12"/>
    </row>
    <row r="167" spans="1:7" x14ac:dyDescent="0.25">
      <c r="A167" t="s">
        <v>162</v>
      </c>
      <c r="B167">
        <v>55.255000000000003</v>
      </c>
      <c r="C167" s="13"/>
      <c r="F167">
        <v>62.368000000000002</v>
      </c>
      <c r="G167" s="12"/>
    </row>
    <row r="168" spans="1:7" x14ac:dyDescent="0.25">
      <c r="B168">
        <v>85.373999999999995</v>
      </c>
      <c r="C168" s="13"/>
      <c r="E168" t="s">
        <v>83</v>
      </c>
      <c r="F168">
        <v>45.753</v>
      </c>
      <c r="G168" s="12"/>
    </row>
    <row r="169" spans="1:7" x14ac:dyDescent="0.25">
      <c r="B169">
        <v>61.743000000000002</v>
      </c>
      <c r="C169" s="13"/>
      <c r="F169">
        <v>59.488999999999997</v>
      </c>
      <c r="G169" s="12"/>
    </row>
    <row r="170" spans="1:7" x14ac:dyDescent="0.25">
      <c r="B170">
        <v>58.689</v>
      </c>
      <c r="C170" s="13"/>
      <c r="F170">
        <v>36.179000000000002</v>
      </c>
      <c r="G170" s="12"/>
    </row>
    <row r="171" spans="1:7" x14ac:dyDescent="0.25">
      <c r="A171" t="s">
        <v>35</v>
      </c>
      <c r="B171">
        <v>100.51</v>
      </c>
      <c r="C171" s="13">
        <f>AVERAGE(B171:B189)</f>
        <v>76.968421052631584</v>
      </c>
      <c r="F171">
        <v>45.084000000000003</v>
      </c>
      <c r="G171" s="12"/>
    </row>
    <row r="172" spans="1:7" x14ac:dyDescent="0.25">
      <c r="B172">
        <v>66.147999999999996</v>
      </c>
      <c r="C172" s="13"/>
      <c r="E172" t="s">
        <v>144</v>
      </c>
      <c r="F172">
        <v>53.392000000000003</v>
      </c>
      <c r="G172" s="12"/>
    </row>
    <row r="173" spans="1:7" x14ac:dyDescent="0.25">
      <c r="B173">
        <v>82.835999999999999</v>
      </c>
      <c r="C173" s="13"/>
      <c r="F173">
        <v>51.902000000000001</v>
      </c>
      <c r="G173" s="12"/>
    </row>
    <row r="174" spans="1:7" x14ac:dyDescent="0.25">
      <c r="A174" t="s">
        <v>37</v>
      </c>
      <c r="B174">
        <v>75.930999999999997</v>
      </c>
      <c r="C174" s="13"/>
      <c r="F174">
        <v>46.917999999999999</v>
      </c>
      <c r="G174" s="12"/>
    </row>
    <row r="175" spans="1:7" x14ac:dyDescent="0.25">
      <c r="B175">
        <v>83.090999999999994</v>
      </c>
      <c r="C175" s="13"/>
      <c r="F175">
        <v>73.846999999999994</v>
      </c>
      <c r="G175" s="12"/>
    </row>
    <row r="176" spans="1:7" x14ac:dyDescent="0.25">
      <c r="B176">
        <v>75.930999999999997</v>
      </c>
      <c r="C176" s="13"/>
      <c r="E176" t="s">
        <v>145</v>
      </c>
      <c r="F176">
        <v>57.337000000000003</v>
      </c>
      <c r="G176" s="12"/>
    </row>
    <row r="177" spans="1:7" x14ac:dyDescent="0.25">
      <c r="A177" t="s">
        <v>38</v>
      </c>
      <c r="B177">
        <v>166.89500000000001</v>
      </c>
      <c r="C177" s="13"/>
      <c r="F177">
        <v>44.726999999999997</v>
      </c>
      <c r="G177" s="12"/>
    </row>
    <row r="178" spans="1:7" x14ac:dyDescent="0.25">
      <c r="B178">
        <v>72.915999999999997</v>
      </c>
      <c r="C178" s="13"/>
      <c r="F178">
        <v>51.56</v>
      </c>
      <c r="G178" s="12"/>
    </row>
    <row r="179" spans="1:7" x14ac:dyDescent="0.25">
      <c r="A179" t="s">
        <v>163</v>
      </c>
      <c r="B179">
        <v>99.566000000000003</v>
      </c>
      <c r="C179" s="13"/>
      <c r="E179" t="s">
        <v>84</v>
      </c>
      <c r="F179">
        <v>51.951000000000001</v>
      </c>
      <c r="G179" s="12">
        <f>AVERAGE(F179:F197)</f>
        <v>55.546578947368424</v>
      </c>
    </row>
    <row r="180" spans="1:7" x14ac:dyDescent="0.25">
      <c r="B180">
        <v>49.981000000000002</v>
      </c>
      <c r="C180" s="13"/>
      <c r="F180">
        <v>62.151000000000003</v>
      </c>
      <c r="G180" s="12"/>
    </row>
    <row r="181" spans="1:7" x14ac:dyDescent="0.25">
      <c r="B181">
        <v>97.165000000000006</v>
      </c>
      <c r="C181" s="13"/>
      <c r="F181">
        <v>65.840999999999994</v>
      </c>
      <c r="G181" s="12"/>
    </row>
    <row r="182" spans="1:7" x14ac:dyDescent="0.25">
      <c r="B182">
        <v>96.503</v>
      </c>
      <c r="C182" s="13"/>
      <c r="F182">
        <v>66.795000000000002</v>
      </c>
      <c r="G182" s="12"/>
    </row>
    <row r="183" spans="1:7" x14ac:dyDescent="0.25">
      <c r="B183">
        <v>49.728000000000002</v>
      </c>
      <c r="C183" s="13"/>
      <c r="F183">
        <v>32.494999999999997</v>
      </c>
      <c r="G183" s="12"/>
    </row>
    <row r="184" spans="1:7" x14ac:dyDescent="0.25">
      <c r="A184" t="s">
        <v>164</v>
      </c>
      <c r="B184">
        <v>62.462000000000003</v>
      </c>
      <c r="C184" s="13"/>
      <c r="F184">
        <v>40.781999999999996</v>
      </c>
      <c r="G184" s="12"/>
    </row>
    <row r="185" spans="1:7" x14ac:dyDescent="0.25">
      <c r="B185">
        <v>43.658999999999999</v>
      </c>
      <c r="C185" s="13"/>
      <c r="E185" t="s">
        <v>85</v>
      </c>
      <c r="F185">
        <v>67.734999999999999</v>
      </c>
      <c r="G185" s="12"/>
    </row>
    <row r="186" spans="1:7" x14ac:dyDescent="0.25">
      <c r="B186">
        <v>87.171999999999997</v>
      </c>
      <c r="C186" s="13"/>
      <c r="F186">
        <v>63.201000000000001</v>
      </c>
      <c r="G186" s="12"/>
    </row>
    <row r="187" spans="1:7" x14ac:dyDescent="0.25">
      <c r="B187">
        <v>58.372</v>
      </c>
      <c r="C187" s="13"/>
      <c r="F187">
        <v>45.917999999999999</v>
      </c>
      <c r="G187" s="12"/>
    </row>
    <row r="188" spans="1:7" x14ac:dyDescent="0.25">
      <c r="B188">
        <v>56.387999999999998</v>
      </c>
      <c r="C188" s="13"/>
      <c r="F188">
        <v>62.448999999999998</v>
      </c>
      <c r="G188" s="12"/>
    </row>
    <row r="189" spans="1:7" x14ac:dyDescent="0.25">
      <c r="B189">
        <v>37.146000000000001</v>
      </c>
      <c r="C189" s="13"/>
      <c r="E189" t="s">
        <v>86</v>
      </c>
      <c r="F189">
        <v>72.382000000000005</v>
      </c>
      <c r="G189" s="12"/>
    </row>
    <row r="190" spans="1:7" x14ac:dyDescent="0.25">
      <c r="A190" t="s">
        <v>167</v>
      </c>
      <c r="F190">
        <v>58.674999999999997</v>
      </c>
      <c r="G190" s="12"/>
    </row>
    <row r="191" spans="1:7" x14ac:dyDescent="0.25">
      <c r="F191">
        <v>96.248999999999995</v>
      </c>
      <c r="G191" s="12"/>
    </row>
    <row r="192" spans="1:7" x14ac:dyDescent="0.25">
      <c r="E192" t="s">
        <v>146</v>
      </c>
      <c r="F192">
        <v>48.265000000000001</v>
      </c>
      <c r="G192" s="12"/>
    </row>
    <row r="193" spans="5:7" x14ac:dyDescent="0.25">
      <c r="F193">
        <v>48.491</v>
      </c>
      <c r="G193" s="12"/>
    </row>
    <row r="194" spans="5:7" x14ac:dyDescent="0.25">
      <c r="E194" t="s">
        <v>147</v>
      </c>
      <c r="F194">
        <v>65.146000000000001</v>
      </c>
      <c r="G194" s="12"/>
    </row>
    <row r="195" spans="5:7" x14ac:dyDescent="0.25">
      <c r="F195">
        <v>48.054000000000002</v>
      </c>
      <c r="G195" s="12"/>
    </row>
    <row r="196" spans="5:7" x14ac:dyDescent="0.25">
      <c r="F196">
        <v>24.812999999999999</v>
      </c>
      <c r="G196" s="12"/>
    </row>
    <row r="197" spans="5:7" x14ac:dyDescent="0.25">
      <c r="F197">
        <v>33.991999999999997</v>
      </c>
      <c r="G197" s="12"/>
    </row>
    <row r="198" spans="5:7" x14ac:dyDescent="0.25">
      <c r="E198" t="s">
        <v>167</v>
      </c>
    </row>
  </sheetData>
  <mergeCells count="24">
    <mergeCell ref="C152:C170"/>
    <mergeCell ref="G146:G162"/>
    <mergeCell ref="G163:G178"/>
    <mergeCell ref="C4:C20"/>
    <mergeCell ref="C21:C38"/>
    <mergeCell ref="C39:C55"/>
    <mergeCell ref="C100:C116"/>
    <mergeCell ref="C117:C130"/>
    <mergeCell ref="G179:G197"/>
    <mergeCell ref="C171:C189"/>
    <mergeCell ref="G4:G21"/>
    <mergeCell ref="G22:G37"/>
    <mergeCell ref="G38:G47"/>
    <mergeCell ref="G48:G60"/>
    <mergeCell ref="G61:G81"/>
    <mergeCell ref="G82:G95"/>
    <mergeCell ref="G96:G111"/>
    <mergeCell ref="G112:G126"/>
    <mergeCell ref="G127:G145"/>
    <mergeCell ref="C56:C69"/>
    <mergeCell ref="C70:C83"/>
    <mergeCell ref="C84:C99"/>
    <mergeCell ref="C131:C139"/>
    <mergeCell ref="C140:C15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1"/>
  <sheetViews>
    <sheetView tabSelected="1" topLeftCell="Q458" workbookViewId="0">
      <selection activeCell="T473" sqref="T473"/>
    </sheetView>
  </sheetViews>
  <sheetFormatPr defaultRowHeight="15" x14ac:dyDescent="0.25"/>
  <cols>
    <col min="2" max="2" width="16.7109375" bestFit="1" customWidth="1"/>
    <col min="3" max="3" width="13.7109375" bestFit="1" customWidth="1"/>
    <col min="4" max="5" width="12" bestFit="1" customWidth="1"/>
    <col min="6" max="6" width="16.85546875" bestFit="1" customWidth="1"/>
    <col min="7" max="7" width="13.85546875" bestFit="1" customWidth="1"/>
    <col min="8" max="9" width="12" bestFit="1" customWidth="1"/>
    <col min="15" max="15" width="9.140625" style="1"/>
    <col min="17" max="17" width="4.42578125" bestFit="1" customWidth="1"/>
    <col min="18" max="18" width="16.7109375" bestFit="1" customWidth="1"/>
    <col min="19" max="19" width="13.7109375" bestFit="1" customWidth="1"/>
    <col min="20" max="20" width="9.85546875" bestFit="1" customWidth="1"/>
    <col min="21" max="21" width="9.7109375" bestFit="1" customWidth="1"/>
    <col min="22" max="22" width="16.85546875" bestFit="1" customWidth="1"/>
    <col min="23" max="23" width="13.85546875" bestFit="1" customWidth="1"/>
    <col min="24" max="24" width="10" bestFit="1" customWidth="1"/>
    <col min="25" max="25" width="9.85546875" bestFit="1" customWidth="1"/>
  </cols>
  <sheetData>
    <row r="1" spans="1:37" s="8" customFormat="1" x14ac:dyDescent="0.25">
      <c r="A1" s="8" t="s">
        <v>177</v>
      </c>
      <c r="B1" s="8" t="s">
        <v>168</v>
      </c>
      <c r="C1" s="8" t="s">
        <v>169</v>
      </c>
      <c r="D1" s="8" t="s">
        <v>170</v>
      </c>
      <c r="E1" s="8" t="s">
        <v>171</v>
      </c>
      <c r="F1" s="8" t="s">
        <v>172</v>
      </c>
      <c r="G1" s="8" t="s">
        <v>173</v>
      </c>
      <c r="H1" s="8" t="s">
        <v>174</v>
      </c>
      <c r="I1" s="8" t="s">
        <v>175</v>
      </c>
      <c r="O1" s="10" t="s">
        <v>188</v>
      </c>
      <c r="Q1" s="8" t="s">
        <v>177</v>
      </c>
      <c r="R1" s="8" t="s">
        <v>168</v>
      </c>
      <c r="S1" s="8" t="s">
        <v>169</v>
      </c>
      <c r="T1" s="8" t="s">
        <v>170</v>
      </c>
      <c r="U1" s="8" t="s">
        <v>171</v>
      </c>
      <c r="V1" s="8" t="s">
        <v>172</v>
      </c>
      <c r="W1" s="8" t="s">
        <v>173</v>
      </c>
      <c r="X1" s="8" t="s">
        <v>174</v>
      </c>
      <c r="Y1" s="8" t="s">
        <v>175</v>
      </c>
    </row>
    <row r="2" spans="1:37" x14ac:dyDescent="0.25">
      <c r="A2">
        <v>2</v>
      </c>
      <c r="B2">
        <v>24.712291666666673</v>
      </c>
      <c r="C2">
        <v>18.675277777777772</v>
      </c>
      <c r="D2">
        <v>47.287388888888891</v>
      </c>
      <c r="E2">
        <v>18.089181818181821</v>
      </c>
      <c r="F2">
        <v>20.785</v>
      </c>
      <c r="G2">
        <v>37.821125000000002</v>
      </c>
      <c r="H2">
        <v>41.0246</v>
      </c>
      <c r="I2">
        <v>18.39753846153846</v>
      </c>
      <c r="Q2">
        <v>2</v>
      </c>
      <c r="R2" s="11">
        <v>28.513999999999999</v>
      </c>
      <c r="S2" s="11">
        <v>16.274000000000001</v>
      </c>
      <c r="T2" s="11">
        <v>47.222000000000001</v>
      </c>
      <c r="U2" s="11">
        <v>15.638999999999999</v>
      </c>
      <c r="V2" s="11">
        <v>11.689</v>
      </c>
      <c r="W2" s="11">
        <v>21.234000000000002</v>
      </c>
      <c r="X2" s="11">
        <v>47.204000000000001</v>
      </c>
      <c r="Y2" s="11">
        <v>18.596</v>
      </c>
    </row>
    <row r="3" spans="1:37" x14ac:dyDescent="0.25">
      <c r="A3">
        <v>2</v>
      </c>
      <c r="B3">
        <v>22.86536666666667</v>
      </c>
      <c r="C3">
        <v>37.600333333333332</v>
      </c>
      <c r="D3">
        <v>43.497095238095234</v>
      </c>
      <c r="E3">
        <v>19.829625</v>
      </c>
      <c r="F3">
        <v>20.994655172413793</v>
      </c>
      <c r="G3">
        <v>38.807428571428574</v>
      </c>
      <c r="H3">
        <v>37.965879999999999</v>
      </c>
      <c r="I3">
        <v>16.061722222222222</v>
      </c>
      <c r="Q3">
        <v>2</v>
      </c>
      <c r="R3" s="11">
        <v>27.52</v>
      </c>
      <c r="S3" s="11">
        <v>20.981999999999999</v>
      </c>
      <c r="T3" s="11">
        <v>70.899000000000001</v>
      </c>
      <c r="U3" s="11">
        <v>14.808</v>
      </c>
      <c r="V3" s="11">
        <v>27.026</v>
      </c>
      <c r="W3" s="11">
        <v>13.55</v>
      </c>
      <c r="X3" s="11">
        <v>57.161000000000001</v>
      </c>
      <c r="Y3" s="11">
        <v>23.521999999999998</v>
      </c>
      <c r="AK3" t="s">
        <v>189</v>
      </c>
    </row>
    <row r="4" spans="1:37" x14ac:dyDescent="0.25">
      <c r="A4">
        <v>2</v>
      </c>
      <c r="B4">
        <v>22.846999999999998</v>
      </c>
      <c r="C4">
        <v>18.126473684210527</v>
      </c>
      <c r="D4">
        <v>17.671461538461536</v>
      </c>
      <c r="E4">
        <v>20.731999999999999</v>
      </c>
      <c r="F4">
        <v>25.30886666666667</v>
      </c>
      <c r="G4">
        <v>41.160150000000002</v>
      </c>
      <c r="H4">
        <v>40.523785714285715</v>
      </c>
      <c r="I4">
        <v>18.111124999999998</v>
      </c>
      <c r="Q4">
        <v>2</v>
      </c>
      <c r="R4" s="11">
        <v>22.193000000000001</v>
      </c>
      <c r="S4" s="11">
        <v>15.853</v>
      </c>
      <c r="T4" s="11">
        <v>48.125</v>
      </c>
      <c r="U4" s="11">
        <v>20.161999999999999</v>
      </c>
      <c r="V4" s="11">
        <v>17.327999999999999</v>
      </c>
      <c r="W4" s="11">
        <v>37.587000000000003</v>
      </c>
      <c r="X4" s="11">
        <v>41.561</v>
      </c>
      <c r="Y4" s="11">
        <v>24.504999999999999</v>
      </c>
      <c r="AK4" t="s">
        <v>190</v>
      </c>
    </row>
    <row r="5" spans="1:37" x14ac:dyDescent="0.25">
      <c r="A5">
        <v>2</v>
      </c>
      <c r="B5">
        <v>22.828848484848482</v>
      </c>
      <c r="C5">
        <v>40.038210526315794</v>
      </c>
      <c r="D5">
        <v>48.316571428571436</v>
      </c>
      <c r="E5">
        <v>18.566647058823531</v>
      </c>
      <c r="F5">
        <v>26.81516666666667</v>
      </c>
      <c r="G5">
        <v>41.703952380952373</v>
      </c>
      <c r="H5">
        <v>47.117705882352944</v>
      </c>
      <c r="I5">
        <v>16.427153846153846</v>
      </c>
      <c r="Q5">
        <v>2</v>
      </c>
      <c r="R5" s="11">
        <v>25.713999999999999</v>
      </c>
      <c r="S5" s="11">
        <v>9.3659999999999997</v>
      </c>
      <c r="T5" s="11">
        <v>45.917999999999999</v>
      </c>
      <c r="U5" s="11">
        <v>18.596</v>
      </c>
      <c r="V5" s="11">
        <v>23.948</v>
      </c>
      <c r="W5" s="11">
        <v>44.267000000000003</v>
      </c>
      <c r="X5" s="11">
        <v>37.820999999999998</v>
      </c>
      <c r="Y5" s="11">
        <v>22.117000000000001</v>
      </c>
    </row>
    <row r="6" spans="1:37" x14ac:dyDescent="0.25">
      <c r="A6">
        <v>3</v>
      </c>
      <c r="B6">
        <v>44.335029411764694</v>
      </c>
      <c r="C6">
        <v>40.854771428571425</v>
      </c>
      <c r="E6">
        <v>20.208441176470586</v>
      </c>
      <c r="F6">
        <v>31.513166666666667</v>
      </c>
      <c r="G6">
        <v>47.824904761904769</v>
      </c>
      <c r="H6">
        <v>52.589037037037038</v>
      </c>
      <c r="I6">
        <v>21.165863636363635</v>
      </c>
      <c r="Q6">
        <v>2</v>
      </c>
      <c r="R6" s="11">
        <v>46.917999999999999</v>
      </c>
      <c r="S6" s="11">
        <v>12.856999999999999</v>
      </c>
      <c r="T6" s="11">
        <v>53.439</v>
      </c>
      <c r="U6" s="11">
        <v>20.942</v>
      </c>
      <c r="V6" s="11">
        <v>23.7</v>
      </c>
      <c r="W6" s="11">
        <v>35.521999999999998</v>
      </c>
      <c r="X6" s="11">
        <v>31.413</v>
      </c>
      <c r="Y6" s="11">
        <v>20.286999999999999</v>
      </c>
    </row>
    <row r="7" spans="1:37" x14ac:dyDescent="0.25">
      <c r="A7">
        <v>3</v>
      </c>
      <c r="B7">
        <v>54.647382978723407</v>
      </c>
      <c r="C7">
        <v>43.186638888888893</v>
      </c>
      <c r="E7">
        <v>21.202999999999999</v>
      </c>
      <c r="F7">
        <v>25.851696969696963</v>
      </c>
      <c r="G7">
        <v>41.229708333333328</v>
      </c>
      <c r="H7">
        <v>51.886379310344822</v>
      </c>
      <c r="I7">
        <v>22.134956521739127</v>
      </c>
      <c r="Q7">
        <v>2</v>
      </c>
      <c r="R7" s="11">
        <v>31.413</v>
      </c>
      <c r="S7" s="11">
        <v>15.202</v>
      </c>
      <c r="T7" s="11">
        <v>39.585999999999999</v>
      </c>
      <c r="U7" s="11">
        <v>23.414000000000001</v>
      </c>
      <c r="V7" s="11">
        <v>14.808</v>
      </c>
      <c r="W7" s="11">
        <v>36.860999999999997</v>
      </c>
      <c r="X7" s="11">
        <v>48.334000000000003</v>
      </c>
      <c r="Y7" s="11">
        <v>19.867000000000001</v>
      </c>
    </row>
    <row r="8" spans="1:37" x14ac:dyDescent="0.25">
      <c r="A8">
        <v>3</v>
      </c>
      <c r="B8">
        <v>41.009619047619026</v>
      </c>
      <c r="C8">
        <v>59.454450000000008</v>
      </c>
      <c r="E8">
        <v>18.800999999999998</v>
      </c>
      <c r="F8">
        <v>32.323153846153851</v>
      </c>
      <c r="G8">
        <v>47.814809523809515</v>
      </c>
      <c r="H8">
        <v>53.906428571428577</v>
      </c>
      <c r="I8">
        <v>21.329714285714282</v>
      </c>
      <c r="Q8">
        <v>2</v>
      </c>
      <c r="R8" s="11">
        <v>25.582999999999998</v>
      </c>
      <c r="S8" s="11">
        <v>16.428000000000001</v>
      </c>
      <c r="T8" s="11">
        <v>38.374000000000002</v>
      </c>
      <c r="U8" s="11">
        <v>20.535</v>
      </c>
      <c r="V8" s="11">
        <v>23.123999999999999</v>
      </c>
      <c r="W8" s="11">
        <v>33.573999999999998</v>
      </c>
      <c r="X8" s="11">
        <v>47.401000000000003</v>
      </c>
      <c r="Y8" s="11">
        <v>16.632000000000001</v>
      </c>
    </row>
    <row r="9" spans="1:37" x14ac:dyDescent="0.25">
      <c r="A9">
        <v>3</v>
      </c>
      <c r="B9">
        <v>51.012318181818181</v>
      </c>
      <c r="C9">
        <v>62.223111111111116</v>
      </c>
      <c r="E9">
        <v>23.441178571428573</v>
      </c>
      <c r="F9">
        <v>33.987906249999995</v>
      </c>
      <c r="G9">
        <v>44.759681818181825</v>
      </c>
      <c r="H9">
        <v>52.524296296296306</v>
      </c>
      <c r="I9">
        <v>17.250562499999997</v>
      </c>
      <c r="Q9">
        <v>2</v>
      </c>
      <c r="R9" s="11">
        <v>13.372</v>
      </c>
      <c r="S9" s="11">
        <v>10.144</v>
      </c>
      <c r="T9" s="11">
        <v>35.448999999999998</v>
      </c>
      <c r="U9" s="11">
        <v>19.782</v>
      </c>
      <c r="V9" s="11">
        <v>14.048</v>
      </c>
      <c r="W9" s="11">
        <v>48.152000000000001</v>
      </c>
      <c r="X9" s="11">
        <v>47.042999999999999</v>
      </c>
      <c r="Y9" s="11">
        <v>16.632000000000001</v>
      </c>
    </row>
    <row r="10" spans="1:37" x14ac:dyDescent="0.25">
      <c r="A10">
        <v>4</v>
      </c>
      <c r="B10">
        <v>50.095619047619053</v>
      </c>
      <c r="C10">
        <v>29.019052631578944</v>
      </c>
      <c r="D10">
        <v>50.233199999999997</v>
      </c>
      <c r="E10">
        <v>18.363357142857144</v>
      </c>
      <c r="F10">
        <v>41.182499999999997</v>
      </c>
      <c r="G10">
        <v>29.56103846153847</v>
      </c>
      <c r="H10">
        <v>57.029100000000014</v>
      </c>
      <c r="I10">
        <v>20.501304347826085</v>
      </c>
      <c r="Q10">
        <v>2</v>
      </c>
      <c r="R10" s="11">
        <v>15.638999999999999</v>
      </c>
      <c r="S10" s="11">
        <v>16.274000000000001</v>
      </c>
      <c r="T10" s="11">
        <v>46.12</v>
      </c>
      <c r="U10" s="11">
        <v>15.638999999999999</v>
      </c>
      <c r="V10" s="11">
        <v>22.231000000000002</v>
      </c>
      <c r="W10" s="11">
        <v>47.908000000000001</v>
      </c>
      <c r="X10" s="11">
        <v>38.22</v>
      </c>
      <c r="Y10" s="11">
        <v>15.202</v>
      </c>
    </row>
    <row r="11" spans="1:37" x14ac:dyDescent="0.25">
      <c r="A11">
        <v>4</v>
      </c>
      <c r="B11">
        <v>46.187125000000002</v>
      </c>
      <c r="C11">
        <v>51.00692857142856</v>
      </c>
      <c r="D11">
        <v>59.374541666666666</v>
      </c>
      <c r="E11">
        <v>17.705333333333332</v>
      </c>
      <c r="F11">
        <v>39.891519999999993</v>
      </c>
      <c r="G11">
        <v>35.893266666666662</v>
      </c>
      <c r="H11">
        <v>58.168950000000009</v>
      </c>
      <c r="I11">
        <v>18.68685</v>
      </c>
      <c r="Q11">
        <v>2</v>
      </c>
      <c r="R11" s="11">
        <v>19.481999999999999</v>
      </c>
      <c r="S11" s="11">
        <v>23.878</v>
      </c>
      <c r="T11" s="11">
        <v>31.17</v>
      </c>
      <c r="U11" s="11">
        <v>18.367000000000001</v>
      </c>
      <c r="V11" s="11">
        <v>19.481999999999999</v>
      </c>
      <c r="W11" s="11">
        <v>25.25</v>
      </c>
      <c r="X11" s="11">
        <v>37.664000000000001</v>
      </c>
      <c r="Y11" s="11">
        <v>13.805999999999999</v>
      </c>
    </row>
    <row r="12" spans="1:37" x14ac:dyDescent="0.25">
      <c r="A12">
        <v>4</v>
      </c>
      <c r="B12">
        <v>55.24280000000001</v>
      </c>
      <c r="C12">
        <v>56.128666666666653</v>
      </c>
      <c r="D12">
        <v>60.475586206896551</v>
      </c>
      <c r="E12">
        <v>16.036470588235293</v>
      </c>
      <c r="F12">
        <v>29.809374999999999</v>
      </c>
      <c r="G12">
        <v>39.216666666666661</v>
      </c>
      <c r="H12">
        <v>62.730800000000002</v>
      </c>
      <c r="I12">
        <v>20.673380952380953</v>
      </c>
      <c r="Q12">
        <v>2</v>
      </c>
      <c r="R12" s="11">
        <v>18.183</v>
      </c>
      <c r="S12" s="11">
        <v>18.459</v>
      </c>
      <c r="T12" s="11">
        <v>67.046999999999997</v>
      </c>
      <c r="U12" s="11">
        <v>11.097</v>
      </c>
      <c r="V12" s="11">
        <v>15.146000000000001</v>
      </c>
      <c r="W12" s="11">
        <v>45.009</v>
      </c>
      <c r="X12" s="11">
        <v>45.457000000000001</v>
      </c>
      <c r="Y12" s="11">
        <v>12.321</v>
      </c>
    </row>
    <row r="13" spans="1:37" x14ac:dyDescent="0.25">
      <c r="A13">
        <v>4</v>
      </c>
      <c r="E13">
        <v>19.196666666666669</v>
      </c>
      <c r="F13">
        <v>32.021407407407409</v>
      </c>
      <c r="G13">
        <v>33.344095238095242</v>
      </c>
      <c r="H13">
        <v>70.445437500000011</v>
      </c>
      <c r="Q13">
        <v>2</v>
      </c>
      <c r="R13" s="11">
        <v>20.286999999999999</v>
      </c>
      <c r="S13" s="11">
        <v>21.300999999999998</v>
      </c>
      <c r="T13" s="11">
        <v>40.325000000000003</v>
      </c>
      <c r="U13" s="11">
        <v>25.582999999999998</v>
      </c>
      <c r="V13" s="11">
        <v>15.853</v>
      </c>
      <c r="W13" s="11">
        <v>55.529000000000003</v>
      </c>
      <c r="X13" s="11">
        <v>15.585000000000001</v>
      </c>
      <c r="Y13" s="11">
        <v>15.146000000000001</v>
      </c>
    </row>
    <row r="14" spans="1:37" x14ac:dyDescent="0.25">
      <c r="A14">
        <v>5</v>
      </c>
      <c r="B14">
        <v>53.819882352941178</v>
      </c>
      <c r="C14">
        <v>42.77157142857142</v>
      </c>
      <c r="D14">
        <v>72.523777777777767</v>
      </c>
      <c r="F14">
        <v>40.372277777777782</v>
      </c>
      <c r="G14">
        <v>57.33580952380953</v>
      </c>
      <c r="H14">
        <v>49.39173684210526</v>
      </c>
      <c r="Q14">
        <v>2</v>
      </c>
      <c r="R14" s="11">
        <v>27.398</v>
      </c>
      <c r="S14" s="11">
        <v>16.934000000000001</v>
      </c>
      <c r="T14" s="11">
        <v>47.631</v>
      </c>
      <c r="U14" s="11">
        <v>9.1839999999999993</v>
      </c>
      <c r="V14" s="11">
        <v>26.297999999999998</v>
      </c>
      <c r="W14" s="11">
        <v>32.856000000000002</v>
      </c>
      <c r="X14" s="11">
        <v>49.284999999999997</v>
      </c>
      <c r="Y14" s="11">
        <v>20.535</v>
      </c>
    </row>
    <row r="15" spans="1:37" x14ac:dyDescent="0.25">
      <c r="A15">
        <v>5</v>
      </c>
      <c r="B15">
        <v>49.662833333333325</v>
      </c>
      <c r="C15">
        <v>47.448250000000002</v>
      </c>
      <c r="D15">
        <v>67.301416666666668</v>
      </c>
      <c r="F15">
        <v>43.191687500000008</v>
      </c>
      <c r="G15">
        <v>46.770357142857151</v>
      </c>
      <c r="H15">
        <v>49.317</v>
      </c>
      <c r="Q15">
        <v>2</v>
      </c>
      <c r="R15" s="11">
        <v>23.123999999999999</v>
      </c>
      <c r="S15" s="11">
        <v>17.472999999999999</v>
      </c>
      <c r="T15" s="11">
        <v>59.756999999999998</v>
      </c>
      <c r="U15" s="11">
        <v>23.878</v>
      </c>
      <c r="V15" s="11">
        <v>20.981999999999999</v>
      </c>
      <c r="W15" s="11">
        <v>38.462000000000003</v>
      </c>
      <c r="X15" s="11">
        <v>41.5</v>
      </c>
      <c r="Y15" s="11">
        <v>8.7119999999999997</v>
      </c>
    </row>
    <row r="16" spans="1:37" x14ac:dyDescent="0.25">
      <c r="A16">
        <v>5</v>
      </c>
      <c r="B16">
        <v>43.297058823529412</v>
      </c>
      <c r="C16">
        <v>60.629470588235293</v>
      </c>
      <c r="D16">
        <v>63.836210526315796</v>
      </c>
      <c r="F16">
        <v>52.169200000000004</v>
      </c>
      <c r="G16">
        <v>34.673250000000003</v>
      </c>
      <c r="H16">
        <v>51.503312499999993</v>
      </c>
      <c r="Q16">
        <v>2</v>
      </c>
      <c r="R16" s="11">
        <v>14.048</v>
      </c>
      <c r="S16" s="11">
        <v>27.52</v>
      </c>
      <c r="T16" s="11">
        <v>51.707000000000001</v>
      </c>
      <c r="U16" s="11">
        <v>18.228999999999999</v>
      </c>
      <c r="V16" s="11">
        <v>16.065000000000001</v>
      </c>
      <c r="W16" s="11">
        <v>50.133000000000003</v>
      </c>
      <c r="X16" s="11">
        <v>58.573999999999998</v>
      </c>
      <c r="Y16" s="11">
        <v>14.048</v>
      </c>
    </row>
    <row r="17" spans="1:25" x14ac:dyDescent="0.25">
      <c r="A17">
        <v>5</v>
      </c>
      <c r="B17">
        <v>59.947071428571441</v>
      </c>
      <c r="C17">
        <v>50.765999999999998</v>
      </c>
      <c r="D17">
        <v>76.968421052631584</v>
      </c>
      <c r="F17">
        <v>41.250384615384625</v>
      </c>
      <c r="G17">
        <v>51.402533333333331</v>
      </c>
      <c r="H17">
        <v>55.546578947368424</v>
      </c>
      <c r="Q17">
        <v>2</v>
      </c>
      <c r="R17" s="11">
        <v>12.253</v>
      </c>
      <c r="S17" s="11">
        <v>23.948</v>
      </c>
      <c r="T17" s="11">
        <v>52.274000000000001</v>
      </c>
      <c r="U17" s="11">
        <v>26.742999999999999</v>
      </c>
      <c r="V17" s="11">
        <v>22.117000000000001</v>
      </c>
      <c r="W17" s="11">
        <v>41.274999999999999</v>
      </c>
      <c r="X17" s="11">
        <v>38.615000000000002</v>
      </c>
      <c r="Y17" s="11">
        <v>22.42</v>
      </c>
    </row>
    <row r="18" spans="1:25" ht="15.75" thickBot="1" x14ac:dyDescent="0.3">
      <c r="A18" s="7"/>
      <c r="B18" s="7"/>
      <c r="C18" s="7"/>
      <c r="D18" s="7"/>
      <c r="E18" s="7"/>
      <c r="F18" s="7"/>
      <c r="G18" s="7"/>
      <c r="H18" s="7"/>
      <c r="I18" s="7"/>
      <c r="Q18">
        <v>2</v>
      </c>
      <c r="R18" s="11">
        <v>15.202</v>
      </c>
      <c r="S18" s="11">
        <v>12.253</v>
      </c>
      <c r="T18" s="11">
        <v>22.079000000000001</v>
      </c>
      <c r="U18" s="11">
        <v>14.808</v>
      </c>
      <c r="V18" s="11">
        <v>39.5</v>
      </c>
      <c r="W18" s="11">
        <v>30.98</v>
      </c>
      <c r="X18" s="11">
        <v>34.287999999999997</v>
      </c>
      <c r="Y18" s="11">
        <v>12.988</v>
      </c>
    </row>
    <row r="19" spans="1:25" s="4" customFormat="1" ht="15.75" thickTop="1" x14ac:dyDescent="0.25">
      <c r="A19" s="4" t="s">
        <v>178</v>
      </c>
      <c r="B19" s="4">
        <v>15</v>
      </c>
      <c r="C19" s="4">
        <v>15</v>
      </c>
      <c r="D19" s="4">
        <v>11</v>
      </c>
      <c r="E19" s="4">
        <v>12</v>
      </c>
      <c r="F19" s="4">
        <v>16</v>
      </c>
      <c r="G19" s="4">
        <v>16</v>
      </c>
      <c r="H19" s="4">
        <v>16</v>
      </c>
      <c r="I19" s="4">
        <v>11</v>
      </c>
      <c r="O19" s="9"/>
      <c r="Q19">
        <v>2</v>
      </c>
      <c r="R19" s="11">
        <v>24.812999999999999</v>
      </c>
      <c r="S19" s="11">
        <v>41.009</v>
      </c>
      <c r="T19" s="11">
        <v>54.051000000000002</v>
      </c>
      <c r="U19" s="11">
        <v>15.638999999999999</v>
      </c>
      <c r="V19" s="11">
        <v>27.305</v>
      </c>
      <c r="W19" s="11">
        <v>25.216999999999999</v>
      </c>
      <c r="X19" s="11">
        <v>34.582000000000001</v>
      </c>
      <c r="Y19" s="11">
        <v>11.097</v>
      </c>
    </row>
    <row r="20" spans="1:25" x14ac:dyDescent="0.25">
      <c r="Q20">
        <v>2</v>
      </c>
      <c r="R20" s="11">
        <v>36.389000000000003</v>
      </c>
      <c r="S20" s="11">
        <v>34.509</v>
      </c>
      <c r="T20" s="11">
        <v>38.351999999999997</v>
      </c>
      <c r="U20" s="11">
        <v>27.119</v>
      </c>
      <c r="V20" s="11">
        <v>20.329000000000001</v>
      </c>
      <c r="W20" s="11">
        <v>53.55</v>
      </c>
      <c r="X20" s="11">
        <v>45.084000000000003</v>
      </c>
      <c r="Y20" s="11">
        <v>17.425000000000001</v>
      </c>
    </row>
    <row r="21" spans="1:25" x14ac:dyDescent="0.25">
      <c r="Q21">
        <v>2</v>
      </c>
      <c r="R21" s="11">
        <v>17.425000000000001</v>
      </c>
      <c r="S21" s="11">
        <v>14.345000000000001</v>
      </c>
      <c r="T21" s="11">
        <v>48.212000000000003</v>
      </c>
      <c r="U21" s="11">
        <v>12.253</v>
      </c>
      <c r="V21" s="11">
        <v>12.988</v>
      </c>
      <c r="W21" s="11">
        <v>63.44</v>
      </c>
      <c r="X21" s="11">
        <v>23.7</v>
      </c>
      <c r="Y21" s="11">
        <v>16.428000000000001</v>
      </c>
    </row>
    <row r="22" spans="1:25" x14ac:dyDescent="0.25">
      <c r="Q22">
        <v>2</v>
      </c>
      <c r="R22" s="11">
        <v>26.297999999999998</v>
      </c>
      <c r="S22" s="11">
        <v>14.521000000000001</v>
      </c>
      <c r="T22" s="11">
        <v>46.557000000000002</v>
      </c>
      <c r="U22" s="11">
        <v>19.824999999999999</v>
      </c>
      <c r="V22" s="11">
        <v>15.638999999999999</v>
      </c>
      <c r="W22" s="11">
        <v>38.021000000000001</v>
      </c>
      <c r="X22" s="11">
        <v>31.84</v>
      </c>
      <c r="Y22" s="11">
        <v>13.244999999999999</v>
      </c>
    </row>
    <row r="23" spans="1:25" x14ac:dyDescent="0.25">
      <c r="Q23">
        <v>2</v>
      </c>
      <c r="R23" s="11">
        <v>35.828000000000003</v>
      </c>
      <c r="S23" s="11">
        <v>44.177</v>
      </c>
      <c r="T23" s="11">
        <v>56.582000000000001</v>
      </c>
      <c r="U23" s="11">
        <v>18.367000000000001</v>
      </c>
      <c r="V23" s="11">
        <v>13.988</v>
      </c>
      <c r="W23" s="11">
        <v>25.216999999999999</v>
      </c>
      <c r="X23" s="11">
        <v>32.494999999999997</v>
      </c>
      <c r="Y23" s="11">
        <v>20.204000000000001</v>
      </c>
    </row>
    <row r="24" spans="1:25" x14ac:dyDescent="0.25">
      <c r="Q24">
        <v>2</v>
      </c>
      <c r="R24" s="11">
        <v>36.457999999999998</v>
      </c>
      <c r="S24" s="11">
        <v>40.283000000000001</v>
      </c>
      <c r="T24" s="11">
        <v>53.058999999999997</v>
      </c>
      <c r="U24" s="11">
        <v>23.414000000000001</v>
      </c>
      <c r="V24" s="11">
        <v>11.974</v>
      </c>
      <c r="W24" s="11">
        <v>30.32</v>
      </c>
      <c r="X24" s="11">
        <v>49.456000000000003</v>
      </c>
      <c r="Y24" s="11">
        <v>21.616</v>
      </c>
    </row>
    <row r="25" spans="1:25" x14ac:dyDescent="0.25">
      <c r="Q25">
        <v>2</v>
      </c>
      <c r="R25" s="11">
        <v>29.041</v>
      </c>
      <c r="S25" s="11">
        <v>20.535</v>
      </c>
      <c r="T25" s="11">
        <v>48.265000000000001</v>
      </c>
      <c r="U25" s="11">
        <v>19.308</v>
      </c>
      <c r="V25" s="11">
        <v>23.7</v>
      </c>
      <c r="W25" s="11">
        <v>33.792999999999999</v>
      </c>
      <c r="X25" s="11">
        <v>29.302</v>
      </c>
      <c r="Y25" s="11">
        <v>13.805999999999999</v>
      </c>
    </row>
    <row r="26" spans="1:25" x14ac:dyDescent="0.25">
      <c r="Q26">
        <v>2</v>
      </c>
      <c r="R26" s="11">
        <v>32.573</v>
      </c>
      <c r="S26" s="11">
        <v>38.570999999999998</v>
      </c>
      <c r="T26" s="11">
        <v>41.963999999999999</v>
      </c>
      <c r="U26" s="11">
        <v>18.731000000000002</v>
      </c>
      <c r="V26" s="11">
        <v>20.942</v>
      </c>
      <c r="W26" s="11">
        <v>51.378999999999998</v>
      </c>
      <c r="X26" s="11">
        <v>54.253999999999998</v>
      </c>
      <c r="Y26" s="11">
        <v>13.988</v>
      </c>
    </row>
    <row r="27" spans="1:25" x14ac:dyDescent="0.25">
      <c r="Q27">
        <v>2</v>
      </c>
      <c r="R27" s="11">
        <v>21.42</v>
      </c>
      <c r="S27" s="11">
        <v>34.387</v>
      </c>
      <c r="T27" s="11">
        <v>36.665999999999997</v>
      </c>
      <c r="U27" s="11">
        <v>24.710999999999999</v>
      </c>
      <c r="V27" s="11">
        <v>20.329000000000001</v>
      </c>
      <c r="W27" s="11">
        <v>28.602</v>
      </c>
      <c r="X27" s="11">
        <v>30.32</v>
      </c>
      <c r="Y27" s="11">
        <v>23.414000000000001</v>
      </c>
    </row>
    <row r="28" spans="1:25" x14ac:dyDescent="0.25">
      <c r="Q28">
        <v>2</v>
      </c>
      <c r="R28" s="11">
        <v>28.748999999999999</v>
      </c>
      <c r="S28" s="11">
        <v>56.207999999999998</v>
      </c>
      <c r="T28" s="11">
        <v>39.5</v>
      </c>
      <c r="U28" s="11">
        <v>19.481999999999999</v>
      </c>
      <c r="V28" s="11">
        <v>23.878</v>
      </c>
      <c r="W28" s="11">
        <v>39.5</v>
      </c>
      <c r="X28" s="11">
        <v>34.97</v>
      </c>
      <c r="Y28" s="11">
        <v>19.481999999999999</v>
      </c>
    </row>
    <row r="29" spans="1:25" x14ac:dyDescent="0.25">
      <c r="Q29">
        <v>2</v>
      </c>
      <c r="R29" s="11">
        <v>31.626999999999999</v>
      </c>
      <c r="S29" s="11">
        <v>16.884</v>
      </c>
      <c r="T29" s="11">
        <v>56.192999999999998</v>
      </c>
      <c r="U29" s="11">
        <v>19.867000000000001</v>
      </c>
      <c r="V29" s="11">
        <v>13.052</v>
      </c>
      <c r="W29" s="11">
        <v>31.6</v>
      </c>
      <c r="X29" s="11">
        <v>39.070999999999998</v>
      </c>
      <c r="Y29" s="11">
        <v>14.808</v>
      </c>
    </row>
    <row r="30" spans="1:25" x14ac:dyDescent="0.25">
      <c r="Q30">
        <v>2</v>
      </c>
      <c r="R30" s="11">
        <v>20.78</v>
      </c>
      <c r="S30" s="11">
        <v>31.626999999999999</v>
      </c>
      <c r="T30" s="11">
        <v>29.645</v>
      </c>
      <c r="U30" s="11">
        <v>15.8</v>
      </c>
      <c r="V30" s="11">
        <v>25.616</v>
      </c>
      <c r="W30" s="11">
        <v>30.870999999999999</v>
      </c>
      <c r="X30" s="11">
        <v>42.720999999999997</v>
      </c>
      <c r="Y30" s="11">
        <v>19.524999999999999</v>
      </c>
    </row>
    <row r="31" spans="1:25" x14ac:dyDescent="0.25">
      <c r="Q31">
        <v>2</v>
      </c>
      <c r="R31" s="11">
        <v>18.042999999999999</v>
      </c>
      <c r="S31" s="11">
        <v>47.914000000000001</v>
      </c>
      <c r="T31" s="11">
        <v>57.674999999999997</v>
      </c>
      <c r="U31" s="11">
        <v>21.42</v>
      </c>
      <c r="V31" s="11">
        <v>19.481999999999999</v>
      </c>
      <c r="W31" s="11">
        <v>35.662999999999997</v>
      </c>
      <c r="X31" s="11">
        <v>26.297999999999998</v>
      </c>
      <c r="Y31" s="11">
        <v>14.808</v>
      </c>
    </row>
    <row r="32" spans="1:25" x14ac:dyDescent="0.25">
      <c r="Q32">
        <v>2</v>
      </c>
      <c r="R32" s="11">
        <v>22.978000000000002</v>
      </c>
      <c r="S32" s="11">
        <v>13.244999999999999</v>
      </c>
      <c r="T32" s="11">
        <v>30.402999999999999</v>
      </c>
      <c r="U32" s="11">
        <v>23.013999999999999</v>
      </c>
      <c r="V32" s="11">
        <v>33.991999999999997</v>
      </c>
      <c r="W32" s="11">
        <v>49.37</v>
      </c>
      <c r="X32" s="11">
        <v>45.438000000000002</v>
      </c>
      <c r="Y32" s="11">
        <v>11.097</v>
      </c>
    </row>
    <row r="33" spans="2:40" x14ac:dyDescent="0.25">
      <c r="Q33">
        <v>2</v>
      </c>
      <c r="R33" s="11">
        <v>33.112000000000002</v>
      </c>
      <c r="S33" s="11">
        <v>61.139000000000003</v>
      </c>
      <c r="T33" s="11">
        <v>35.448999999999998</v>
      </c>
      <c r="U33" s="11">
        <v>30.32</v>
      </c>
      <c r="V33" s="11">
        <v>25.516999999999999</v>
      </c>
      <c r="W33" s="11">
        <v>22.231000000000002</v>
      </c>
      <c r="X33" s="11">
        <v>36.597000000000001</v>
      </c>
      <c r="Y33" s="11">
        <v>17.082999999999998</v>
      </c>
    </row>
    <row r="34" spans="2:40" x14ac:dyDescent="0.25">
      <c r="Q34">
        <v>2</v>
      </c>
      <c r="R34" s="11">
        <v>23.948</v>
      </c>
      <c r="S34" s="11">
        <v>41.070999999999998</v>
      </c>
      <c r="T34" s="11">
        <v>44.082000000000001</v>
      </c>
      <c r="U34" s="11">
        <v>20.535</v>
      </c>
      <c r="V34" s="11">
        <v>23.233000000000001</v>
      </c>
      <c r="W34" s="11">
        <v>32.701999999999998</v>
      </c>
      <c r="X34" s="11">
        <v>27.52</v>
      </c>
      <c r="Y34" s="11">
        <v>16.428000000000001</v>
      </c>
    </row>
    <row r="35" spans="2:40" x14ac:dyDescent="0.25">
      <c r="Q35">
        <v>2</v>
      </c>
      <c r="R35" s="11">
        <v>31.277999999999999</v>
      </c>
      <c r="S35" s="11">
        <v>43.561999999999998</v>
      </c>
      <c r="T35" s="11">
        <v>30.32</v>
      </c>
      <c r="U35" s="11">
        <v>19.308</v>
      </c>
      <c r="V35" s="11">
        <v>15.853</v>
      </c>
      <c r="W35" s="11">
        <v>43.542999999999999</v>
      </c>
      <c r="X35" s="11">
        <v>35.734000000000002</v>
      </c>
      <c r="Y35" s="11">
        <v>17.664999999999999</v>
      </c>
    </row>
    <row r="36" spans="2:40" x14ac:dyDescent="0.25">
      <c r="Q36">
        <v>2</v>
      </c>
      <c r="R36" s="11">
        <v>17.472999999999999</v>
      </c>
      <c r="S36" s="11">
        <v>54.128999999999998</v>
      </c>
      <c r="T36" s="11">
        <v>47.896000000000001</v>
      </c>
      <c r="U36" s="11">
        <v>19.824999999999999</v>
      </c>
      <c r="V36" s="11">
        <v>15.146000000000001</v>
      </c>
      <c r="W36" s="11">
        <v>30.870999999999999</v>
      </c>
      <c r="X36" s="11">
        <v>33.768000000000001</v>
      </c>
      <c r="Y36" s="11">
        <v>13.052</v>
      </c>
    </row>
    <row r="37" spans="2:40" x14ac:dyDescent="0.25">
      <c r="Q37">
        <v>2</v>
      </c>
      <c r="R37" s="11">
        <v>25.975000000000001</v>
      </c>
      <c r="S37" s="11">
        <v>69.698999999999998</v>
      </c>
      <c r="T37" s="11">
        <v>27.975999999999999</v>
      </c>
      <c r="U37" s="11">
        <v>19.308</v>
      </c>
      <c r="V37" s="11">
        <v>17.664999999999999</v>
      </c>
      <c r="W37" s="11">
        <v>38.984999999999999</v>
      </c>
      <c r="X37" s="11">
        <v>45.917999999999999</v>
      </c>
      <c r="Y37" s="11">
        <v>13.805999999999999</v>
      </c>
    </row>
    <row r="38" spans="2:40" x14ac:dyDescent="0.25">
      <c r="Q38">
        <v>2</v>
      </c>
      <c r="R38" s="11">
        <v>21.141999999999999</v>
      </c>
      <c r="S38" s="11">
        <v>26.774999999999999</v>
      </c>
      <c r="T38" s="11">
        <v>40.115000000000002</v>
      </c>
      <c r="U38" s="11">
        <v>13.372</v>
      </c>
      <c r="V38" s="11">
        <v>23.7</v>
      </c>
      <c r="W38" s="11">
        <v>12.988</v>
      </c>
      <c r="X38" s="11">
        <v>38.021000000000001</v>
      </c>
      <c r="Y38" s="11">
        <v>25.582999999999998</v>
      </c>
    </row>
    <row r="39" spans="2:40" x14ac:dyDescent="0.25">
      <c r="Q39">
        <v>2</v>
      </c>
      <c r="R39" s="11">
        <v>11.974</v>
      </c>
      <c r="S39" s="11">
        <v>18.09</v>
      </c>
      <c r="T39" s="11">
        <v>62.947000000000003</v>
      </c>
      <c r="U39" s="11">
        <v>30.292000000000002</v>
      </c>
      <c r="V39" s="11">
        <v>22.681999999999999</v>
      </c>
      <c r="W39" s="11">
        <v>44.33</v>
      </c>
      <c r="X39" s="11">
        <v>21.42</v>
      </c>
      <c r="Y39" s="11">
        <v>16.428000000000001</v>
      </c>
    </row>
    <row r="40" spans="2:40" x14ac:dyDescent="0.25">
      <c r="Q40">
        <v>2</v>
      </c>
      <c r="R40" s="11">
        <v>18.596</v>
      </c>
      <c r="S40" s="11">
        <v>27.305</v>
      </c>
      <c r="T40" s="11">
        <v>41.581000000000003</v>
      </c>
      <c r="U40" s="11">
        <v>23.948</v>
      </c>
      <c r="V40" s="11">
        <v>14.808</v>
      </c>
      <c r="W40" s="11">
        <v>54.795000000000002</v>
      </c>
      <c r="X40" s="11">
        <v>63.652999999999999</v>
      </c>
      <c r="Y40" s="11">
        <v>13.372</v>
      </c>
    </row>
    <row r="41" spans="2:40" x14ac:dyDescent="0.25">
      <c r="Q41">
        <v>2</v>
      </c>
      <c r="R41" s="11">
        <v>18.367000000000001</v>
      </c>
      <c r="S41" s="11">
        <v>12.321</v>
      </c>
      <c r="T41" s="11">
        <v>11.02</v>
      </c>
      <c r="U41" s="11">
        <v>17.664999999999999</v>
      </c>
      <c r="V41" s="11">
        <v>15.146000000000001</v>
      </c>
      <c r="W41" s="11">
        <v>33.768000000000001</v>
      </c>
      <c r="X41" s="11">
        <v>35.448999999999998</v>
      </c>
      <c r="Y41" s="11">
        <v>20.981999999999999</v>
      </c>
    </row>
    <row r="42" spans="2:40" x14ac:dyDescent="0.25">
      <c r="B42" t="s">
        <v>184</v>
      </c>
      <c r="Q42">
        <v>2</v>
      </c>
      <c r="R42" s="11">
        <v>24.677</v>
      </c>
      <c r="S42" s="11">
        <v>9.891</v>
      </c>
      <c r="T42" s="11">
        <v>21.141999999999999</v>
      </c>
      <c r="U42" s="11">
        <v>22.079000000000001</v>
      </c>
      <c r="V42" s="11">
        <v>18.596</v>
      </c>
      <c r="W42" s="11">
        <v>41.963999999999999</v>
      </c>
      <c r="X42" s="11">
        <v>32.469000000000001</v>
      </c>
      <c r="Y42" s="11">
        <v>17.664999999999999</v>
      </c>
    </row>
    <row r="43" spans="2:40" x14ac:dyDescent="0.25">
      <c r="Q43">
        <v>2</v>
      </c>
      <c r="R43" s="11">
        <v>22.079000000000001</v>
      </c>
      <c r="S43" s="11">
        <v>19.175999999999998</v>
      </c>
      <c r="T43" s="11">
        <v>17.472999999999999</v>
      </c>
      <c r="U43" s="11">
        <v>21.141999999999999</v>
      </c>
      <c r="V43" s="11">
        <v>23.948</v>
      </c>
      <c r="W43" s="11">
        <v>69.698999999999998</v>
      </c>
      <c r="X43" s="11">
        <v>26.774999999999999</v>
      </c>
      <c r="Y43" s="11">
        <v>18.09</v>
      </c>
    </row>
    <row r="44" spans="2:40" x14ac:dyDescent="0.25">
      <c r="Q44">
        <v>2</v>
      </c>
      <c r="R44" s="11">
        <v>17.664999999999999</v>
      </c>
      <c r="S44" s="11">
        <v>14.694000000000001</v>
      </c>
      <c r="T44" s="11">
        <v>13.56</v>
      </c>
      <c r="U44" s="11">
        <v>16.884</v>
      </c>
      <c r="V44" s="11">
        <v>38.198</v>
      </c>
      <c r="W44" s="11">
        <v>39.070999999999998</v>
      </c>
      <c r="X44" s="11">
        <v>46.557000000000002</v>
      </c>
      <c r="Y44" s="11">
        <v>13.56</v>
      </c>
      <c r="AK44" t="s">
        <v>198</v>
      </c>
    </row>
    <row r="45" spans="2:40" x14ac:dyDescent="0.25">
      <c r="Q45">
        <v>2</v>
      </c>
      <c r="R45" s="11">
        <v>16.274000000000001</v>
      </c>
      <c r="S45" s="11">
        <v>15.693</v>
      </c>
      <c r="T45" s="11">
        <v>12.988</v>
      </c>
      <c r="U45" s="11">
        <v>17.664999999999999</v>
      </c>
      <c r="V45" s="11">
        <v>19.654</v>
      </c>
      <c r="W45" s="11">
        <v>48.054000000000002</v>
      </c>
      <c r="X45" s="11">
        <v>43.036000000000001</v>
      </c>
      <c r="Y45" s="11">
        <v>24.981999999999999</v>
      </c>
      <c r="AK45">
        <v>200</v>
      </c>
      <c r="AM45" t="s">
        <v>191</v>
      </c>
      <c r="AN45" t="s">
        <v>192</v>
      </c>
    </row>
    <row r="46" spans="2:40" x14ac:dyDescent="0.25">
      <c r="Q46">
        <v>2</v>
      </c>
      <c r="R46" s="11">
        <v>40.595999999999997</v>
      </c>
      <c r="S46" s="11">
        <v>16.065000000000001</v>
      </c>
      <c r="T46" s="11">
        <v>19.481999999999999</v>
      </c>
      <c r="U46" s="11">
        <v>24.158000000000001</v>
      </c>
      <c r="V46" s="11">
        <v>14.521000000000001</v>
      </c>
      <c r="W46" s="11">
        <v>34.97</v>
      </c>
      <c r="X46" s="11">
        <v>46.064999999999998</v>
      </c>
      <c r="Y46" s="11">
        <v>11.760999999999999</v>
      </c>
      <c r="AK46">
        <v>336</v>
      </c>
      <c r="AM46">
        <v>200</v>
      </c>
      <c r="AN46">
        <v>336</v>
      </c>
    </row>
    <row r="47" spans="2:40" x14ac:dyDescent="0.25">
      <c r="Q47">
        <v>2</v>
      </c>
      <c r="R47" s="11">
        <v>25.616</v>
      </c>
      <c r="S47" s="11">
        <v>13.988</v>
      </c>
      <c r="T47" s="11">
        <v>18.042999999999999</v>
      </c>
      <c r="U47" s="11">
        <v>21.616</v>
      </c>
      <c r="V47" s="11">
        <v>36.963999999999999</v>
      </c>
      <c r="W47" s="11">
        <v>42.938000000000002</v>
      </c>
      <c r="X47" s="11">
        <v>37.865000000000002</v>
      </c>
      <c r="Y47" s="11">
        <v>31.277999999999999</v>
      </c>
      <c r="AK47">
        <v>312</v>
      </c>
      <c r="AM47">
        <v>312</v>
      </c>
      <c r="AN47">
        <v>329</v>
      </c>
    </row>
    <row r="48" spans="2:40" x14ac:dyDescent="0.25">
      <c r="Q48">
        <v>2</v>
      </c>
      <c r="R48" s="11">
        <v>16.274000000000001</v>
      </c>
      <c r="S48" s="11">
        <v>15.638999999999999</v>
      </c>
      <c r="T48" s="11">
        <v>13.56</v>
      </c>
      <c r="U48" s="11">
        <v>16.934000000000001</v>
      </c>
      <c r="V48" s="11">
        <v>15.693</v>
      </c>
      <c r="W48" s="11">
        <v>42.84</v>
      </c>
      <c r="X48" s="11">
        <v>49.37</v>
      </c>
      <c r="Y48" s="11">
        <v>18.042999999999999</v>
      </c>
      <c r="AK48">
        <v>408</v>
      </c>
      <c r="AM48">
        <v>408</v>
      </c>
      <c r="AN48">
        <v>357</v>
      </c>
    </row>
    <row r="49" spans="2:40" x14ac:dyDescent="0.25">
      <c r="Q49">
        <v>2</v>
      </c>
      <c r="R49" s="11">
        <v>21.498000000000001</v>
      </c>
      <c r="S49" s="11">
        <v>14.521000000000001</v>
      </c>
      <c r="T49" s="11">
        <v>18.91</v>
      </c>
      <c r="U49" s="11">
        <v>16.934000000000001</v>
      </c>
      <c r="V49" s="11">
        <v>22.681999999999999</v>
      </c>
      <c r="W49" s="11">
        <v>35.448999999999998</v>
      </c>
      <c r="X49" s="11">
        <v>29.186</v>
      </c>
      <c r="Y49" s="11">
        <v>16.884</v>
      </c>
      <c r="AK49">
        <v>329</v>
      </c>
      <c r="AM49">
        <v>258</v>
      </c>
      <c r="AN49">
        <v>229</v>
      </c>
    </row>
    <row r="50" spans="2:40" x14ac:dyDescent="0.25">
      <c r="Q50">
        <v>2</v>
      </c>
      <c r="R50" s="11">
        <v>23.521999999999998</v>
      </c>
      <c r="S50" s="11">
        <v>11.02</v>
      </c>
      <c r="T50" s="11">
        <v>18.228999999999999</v>
      </c>
      <c r="U50" s="11">
        <v>22.719000000000001</v>
      </c>
      <c r="V50" s="11">
        <v>22.231000000000002</v>
      </c>
      <c r="W50" s="11">
        <v>38.746000000000002</v>
      </c>
      <c r="X50" s="11">
        <v>59.601999999999997</v>
      </c>
      <c r="Y50" s="11">
        <v>19.867000000000001</v>
      </c>
      <c r="AK50">
        <v>357</v>
      </c>
      <c r="AN50" t="s">
        <v>195</v>
      </c>
    </row>
    <row r="51" spans="2:40" x14ac:dyDescent="0.25">
      <c r="Q51">
        <v>2</v>
      </c>
      <c r="R51" s="11">
        <v>22.681999999999999</v>
      </c>
      <c r="S51" s="11">
        <v>18.596</v>
      </c>
      <c r="T51" s="11">
        <v>29.645</v>
      </c>
      <c r="U51" s="11">
        <v>17.472999999999999</v>
      </c>
      <c r="V51" s="11">
        <v>18.09</v>
      </c>
      <c r="W51" s="11">
        <v>25.582999999999998</v>
      </c>
      <c r="X51" s="11">
        <v>53.55</v>
      </c>
      <c r="Y51" s="11">
        <v>22.681999999999999</v>
      </c>
      <c r="AK51">
        <v>258</v>
      </c>
      <c r="AM51" t="s">
        <v>193</v>
      </c>
      <c r="AN51">
        <f>TTEST(AM46:AM49,AN46:AN49,2,1)</f>
        <v>0.69142411102082968</v>
      </c>
    </row>
    <row r="52" spans="2:40" x14ac:dyDescent="0.25">
      <c r="Q52">
        <v>2</v>
      </c>
      <c r="R52" s="11">
        <v>20.981999999999999</v>
      </c>
      <c r="S52" s="11">
        <v>22.193000000000001</v>
      </c>
      <c r="T52" s="11">
        <v>13.56</v>
      </c>
      <c r="U52" s="11">
        <v>14.808</v>
      </c>
      <c r="V52" s="11">
        <v>24.812999999999999</v>
      </c>
      <c r="W52" s="11">
        <v>51.853000000000002</v>
      </c>
      <c r="X52" s="11">
        <v>23.233000000000001</v>
      </c>
      <c r="Y52" s="11">
        <v>12.988</v>
      </c>
      <c r="AK52">
        <v>229</v>
      </c>
      <c r="AM52" t="s">
        <v>194</v>
      </c>
      <c r="AN52">
        <f>TTEST(AM46:AM49,AN46:AN49,2,3)</f>
        <v>0.74249972666094233</v>
      </c>
    </row>
    <row r="53" spans="2:40" x14ac:dyDescent="0.25">
      <c r="B53" t="s">
        <v>185</v>
      </c>
      <c r="Q53">
        <v>2</v>
      </c>
      <c r="R53" s="11">
        <v>14.286</v>
      </c>
      <c r="S53" s="11">
        <v>11.974</v>
      </c>
      <c r="T53" s="11">
        <v>22.117000000000001</v>
      </c>
      <c r="U53" s="11">
        <v>22.193000000000001</v>
      </c>
      <c r="V53" s="11">
        <v>28.837</v>
      </c>
      <c r="W53" s="11">
        <v>27.975999999999999</v>
      </c>
      <c r="X53" s="11">
        <v>63</v>
      </c>
      <c r="Y53" s="11">
        <v>16.428000000000001</v>
      </c>
      <c r="AJ53" t="s">
        <v>196</v>
      </c>
      <c r="AK53">
        <f>AVERAGE(AK45:AK52)</f>
        <v>303.625</v>
      </c>
    </row>
    <row r="54" spans="2:40" x14ac:dyDescent="0.25">
      <c r="Q54">
        <v>2</v>
      </c>
      <c r="R54" s="11">
        <v>15.8</v>
      </c>
      <c r="S54" s="11">
        <v>29.186</v>
      </c>
      <c r="T54" s="11">
        <v>72.031999999999996</v>
      </c>
      <c r="U54" s="11">
        <v>15.638999999999999</v>
      </c>
      <c r="V54" s="11">
        <v>34.97</v>
      </c>
      <c r="W54" s="11">
        <v>36.665999999999997</v>
      </c>
      <c r="X54" s="11">
        <v>29.041</v>
      </c>
      <c r="Y54" s="11">
        <v>19.782</v>
      </c>
      <c r="AJ54" t="s">
        <v>197</v>
      </c>
      <c r="AK54">
        <f>STDEV(AK45:AK52)</f>
        <v>69.584352715658298</v>
      </c>
      <c r="AM54">
        <f>AVERAGE(AM46:AM49)</f>
        <v>294.5</v>
      </c>
      <c r="AN54">
        <f>AVERAGE(AN46:AN49)</f>
        <v>312.75</v>
      </c>
    </row>
    <row r="55" spans="2:40" x14ac:dyDescent="0.25">
      <c r="Q55">
        <v>2</v>
      </c>
      <c r="R55" s="11">
        <v>25.975000000000001</v>
      </c>
      <c r="S55" s="11">
        <v>21.300999999999998</v>
      </c>
      <c r="T55" s="11">
        <v>19.524999999999999</v>
      </c>
      <c r="U55" s="11">
        <v>23.948</v>
      </c>
      <c r="V55" s="11">
        <v>29.9</v>
      </c>
      <c r="W55" s="11">
        <v>33.868000000000002</v>
      </c>
      <c r="X55" s="11">
        <v>41.642000000000003</v>
      </c>
      <c r="Y55" s="11">
        <v>16.428000000000001</v>
      </c>
    </row>
    <row r="56" spans="2:40" x14ac:dyDescent="0.25">
      <c r="Q56">
        <v>2</v>
      </c>
      <c r="R56" s="11">
        <v>26.774999999999999</v>
      </c>
      <c r="S56" s="11">
        <v>25.975000000000001</v>
      </c>
      <c r="T56" s="11">
        <v>24.812999999999999</v>
      </c>
      <c r="U56" s="11">
        <v>24.812999999999999</v>
      </c>
      <c r="V56" s="11">
        <v>27.305</v>
      </c>
      <c r="W56" s="11">
        <v>33.868000000000002</v>
      </c>
      <c r="X56" s="11">
        <v>49.710999999999999</v>
      </c>
      <c r="Y56" s="11">
        <v>13.805999999999999</v>
      </c>
    </row>
    <row r="57" spans="2:40" x14ac:dyDescent="0.25">
      <c r="Q57">
        <v>2</v>
      </c>
      <c r="R57" s="11">
        <v>41.009</v>
      </c>
      <c r="S57" s="11">
        <v>38.615000000000002</v>
      </c>
      <c r="T57" s="11">
        <v>32.701999999999998</v>
      </c>
      <c r="U57" s="11">
        <v>16.934000000000001</v>
      </c>
      <c r="V57" s="11">
        <v>23.521999999999998</v>
      </c>
      <c r="W57" s="11">
        <v>47.631</v>
      </c>
      <c r="X57" s="11">
        <v>43.173000000000002</v>
      </c>
      <c r="Y57" s="11">
        <v>9.891</v>
      </c>
    </row>
    <row r="58" spans="2:40" x14ac:dyDescent="0.25">
      <c r="Q58">
        <v>2</v>
      </c>
      <c r="R58" s="11">
        <v>11.760999999999999</v>
      </c>
      <c r="S58" s="11">
        <v>40.575000000000003</v>
      </c>
      <c r="T58" s="11">
        <v>43.658999999999999</v>
      </c>
      <c r="U58" s="11">
        <v>15.693</v>
      </c>
      <c r="V58" s="11">
        <v>17.664999999999999</v>
      </c>
      <c r="W58" s="11">
        <v>35.921999999999997</v>
      </c>
      <c r="X58" s="11">
        <v>34.091000000000001</v>
      </c>
      <c r="Y58" s="11">
        <v>14.808</v>
      </c>
    </row>
    <row r="59" spans="2:40" x14ac:dyDescent="0.25">
      <c r="Q59">
        <v>2</v>
      </c>
      <c r="R59" s="11">
        <v>14.048</v>
      </c>
      <c r="S59" s="11">
        <v>45.917999999999999</v>
      </c>
      <c r="T59" s="11">
        <v>59.146999999999998</v>
      </c>
      <c r="U59" s="11">
        <v>12.988</v>
      </c>
      <c r="V59" s="11">
        <v>22.344999999999999</v>
      </c>
      <c r="W59" s="11">
        <v>42.938000000000002</v>
      </c>
      <c r="X59" s="11">
        <v>44.177</v>
      </c>
      <c r="Y59" s="11">
        <v>17.082999999999998</v>
      </c>
    </row>
    <row r="60" spans="2:40" x14ac:dyDescent="0.25">
      <c r="Q60">
        <v>2</v>
      </c>
      <c r="R60" s="11">
        <v>16.274000000000001</v>
      </c>
      <c r="S60" s="11">
        <v>43.015999999999998</v>
      </c>
      <c r="T60" s="11">
        <v>77.947999999999993</v>
      </c>
      <c r="U60" s="11">
        <v>13.805999999999999</v>
      </c>
      <c r="V60" s="11">
        <v>34.85</v>
      </c>
      <c r="W60" s="11">
        <v>46.756</v>
      </c>
      <c r="X60" s="11">
        <v>50.183999999999997</v>
      </c>
      <c r="Y60" s="11">
        <v>16.274000000000001</v>
      </c>
    </row>
    <row r="61" spans="2:40" x14ac:dyDescent="0.25">
      <c r="Q61">
        <v>2</v>
      </c>
      <c r="R61" s="11">
        <v>18.228999999999999</v>
      </c>
      <c r="S61" s="11">
        <v>33.718000000000004</v>
      </c>
      <c r="T61" s="11">
        <v>44.177</v>
      </c>
      <c r="U61" s="11">
        <v>18.042999999999999</v>
      </c>
      <c r="V61" s="11">
        <v>28.364999999999998</v>
      </c>
      <c r="W61" s="11">
        <v>60.249000000000002</v>
      </c>
      <c r="X61" s="11">
        <v>36.389000000000003</v>
      </c>
      <c r="Y61" s="11">
        <v>16.632000000000001</v>
      </c>
    </row>
    <row r="62" spans="2:40" x14ac:dyDescent="0.25">
      <c r="Q62">
        <v>2</v>
      </c>
      <c r="R62" s="11">
        <v>37.213999999999999</v>
      </c>
      <c r="S62" s="11">
        <v>61.427999999999997</v>
      </c>
      <c r="T62" s="11">
        <v>47.79</v>
      </c>
      <c r="U62" s="11">
        <v>16.934000000000001</v>
      </c>
      <c r="V62" s="11">
        <v>28.364999999999998</v>
      </c>
      <c r="W62" s="11">
        <v>37.664000000000001</v>
      </c>
      <c r="X62" s="11">
        <v>50.534999999999997</v>
      </c>
      <c r="Y62" s="11"/>
    </row>
    <row r="63" spans="2:40" x14ac:dyDescent="0.25">
      <c r="Q63">
        <v>2</v>
      </c>
      <c r="R63" s="11">
        <v>22.681999999999999</v>
      </c>
      <c r="S63" s="11">
        <v>54.393000000000001</v>
      </c>
      <c r="T63" s="11">
        <v>36.573999999999998</v>
      </c>
      <c r="U63" s="11"/>
      <c r="V63" s="11">
        <v>16.934000000000001</v>
      </c>
      <c r="W63" s="11">
        <v>61.427999999999997</v>
      </c>
      <c r="X63" s="11">
        <v>47.061</v>
      </c>
      <c r="Y63" s="11"/>
    </row>
    <row r="64" spans="2:40" x14ac:dyDescent="0.25">
      <c r="B64" t="s">
        <v>186</v>
      </c>
      <c r="Q64">
        <v>2</v>
      </c>
      <c r="R64" s="11">
        <v>23.233000000000001</v>
      </c>
      <c r="S64" s="11">
        <v>43.173000000000002</v>
      </c>
      <c r="T64" s="11">
        <v>36.109000000000002</v>
      </c>
      <c r="U64" s="11"/>
      <c r="V64" s="11">
        <v>38.021000000000001</v>
      </c>
      <c r="W64" s="11">
        <v>20.535</v>
      </c>
      <c r="X64" s="11">
        <v>34.97</v>
      </c>
      <c r="Y64" s="11"/>
    </row>
    <row r="65" spans="2:25" x14ac:dyDescent="0.25">
      <c r="Q65">
        <v>2</v>
      </c>
      <c r="R65" s="11">
        <v>39.734999999999999</v>
      </c>
      <c r="S65" s="11">
        <v>35.472999999999999</v>
      </c>
      <c r="T65" s="11">
        <v>39.308</v>
      </c>
      <c r="U65" s="11"/>
      <c r="V65" s="11">
        <v>36.573999999999998</v>
      </c>
      <c r="W65" s="11">
        <v>43.561999999999998</v>
      </c>
      <c r="X65" s="11">
        <v>34.287999999999997</v>
      </c>
      <c r="Y65" s="11"/>
    </row>
    <row r="66" spans="2:25" x14ac:dyDescent="0.25">
      <c r="Q66">
        <v>2</v>
      </c>
      <c r="R66" s="11">
        <v>23.013999999999999</v>
      </c>
      <c r="S66" s="11">
        <v>43.231999999999999</v>
      </c>
      <c r="T66" s="11">
        <v>57.674999999999997</v>
      </c>
      <c r="U66" s="11"/>
      <c r="V66" s="11">
        <v>21.498000000000001</v>
      </c>
      <c r="W66" s="11">
        <v>56.731000000000002</v>
      </c>
      <c r="X66" s="11">
        <v>45.9</v>
      </c>
      <c r="Y66" s="11"/>
    </row>
    <row r="67" spans="2:25" x14ac:dyDescent="0.25">
      <c r="Q67">
        <v>2</v>
      </c>
      <c r="R67" s="11">
        <v>26.49</v>
      </c>
      <c r="S67" s="11">
        <v>37.865000000000002</v>
      </c>
      <c r="T67" s="11">
        <v>62.677999999999997</v>
      </c>
      <c r="U67" s="11"/>
      <c r="V67" s="11">
        <v>22.117000000000001</v>
      </c>
      <c r="W67" s="11">
        <v>44.234000000000002</v>
      </c>
      <c r="X67" s="11">
        <v>20.942</v>
      </c>
      <c r="Y67" s="11"/>
    </row>
    <row r="68" spans="2:25" x14ac:dyDescent="0.25">
      <c r="Q68">
        <v>2</v>
      </c>
      <c r="R68" s="11">
        <v>23.414000000000001</v>
      </c>
      <c r="S68" s="11">
        <v>34.509</v>
      </c>
      <c r="T68" s="11">
        <v>48.682000000000002</v>
      </c>
      <c r="U68" s="11"/>
      <c r="V68" s="11">
        <v>17.327999999999999</v>
      </c>
      <c r="W68" s="11">
        <v>39.048999999999999</v>
      </c>
      <c r="X68" s="11">
        <v>55.862000000000002</v>
      </c>
      <c r="Y68" s="11"/>
    </row>
    <row r="69" spans="2:25" x14ac:dyDescent="0.25">
      <c r="Q69">
        <v>2</v>
      </c>
      <c r="R69" s="11">
        <v>15.853</v>
      </c>
      <c r="S69" s="11">
        <v>36.573999999999998</v>
      </c>
      <c r="T69" s="11">
        <v>58.445</v>
      </c>
      <c r="U69" s="11"/>
      <c r="V69" s="11">
        <v>18.367000000000001</v>
      </c>
      <c r="W69" s="11">
        <v>52.354999999999997</v>
      </c>
      <c r="X69" s="11">
        <v>37.395000000000003</v>
      </c>
      <c r="Y69" s="11"/>
    </row>
    <row r="70" spans="2:25" x14ac:dyDescent="0.25">
      <c r="Q70">
        <v>2</v>
      </c>
      <c r="R70" s="11">
        <v>14.521000000000001</v>
      </c>
      <c r="S70" s="11">
        <v>37.753999999999998</v>
      </c>
      <c r="T70" s="11">
        <v>45.475000000000001</v>
      </c>
      <c r="U70" s="11"/>
      <c r="V70" s="11">
        <v>17.082999999999998</v>
      </c>
      <c r="W70" s="11">
        <v>50.668999999999997</v>
      </c>
      <c r="X70" s="11">
        <v>38.615000000000002</v>
      </c>
      <c r="Y70" s="11"/>
    </row>
    <row r="71" spans="2:25" x14ac:dyDescent="0.25">
      <c r="Q71">
        <v>2</v>
      </c>
      <c r="R71" s="11">
        <v>22.193000000000001</v>
      </c>
      <c r="S71" s="11">
        <v>26.297999999999998</v>
      </c>
      <c r="T71" s="11">
        <v>36.941000000000003</v>
      </c>
      <c r="U71" s="11"/>
      <c r="V71" s="11">
        <v>30.125</v>
      </c>
      <c r="W71" s="11">
        <v>35.662999999999997</v>
      </c>
      <c r="X71" s="11">
        <v>27.398</v>
      </c>
      <c r="Y71" s="11"/>
    </row>
    <row r="72" spans="2:25" x14ac:dyDescent="0.25">
      <c r="Q72">
        <v>2</v>
      </c>
      <c r="R72" s="11">
        <v>21.498000000000001</v>
      </c>
      <c r="S72" s="11">
        <v>34.313000000000002</v>
      </c>
      <c r="T72" s="11">
        <v>50.802</v>
      </c>
      <c r="U72" s="11"/>
      <c r="V72" s="11">
        <v>32.573</v>
      </c>
      <c r="W72" s="11">
        <v>33.390999999999998</v>
      </c>
      <c r="X72" s="11">
        <v>25.082999999999998</v>
      </c>
      <c r="Y72" s="11"/>
    </row>
    <row r="73" spans="2:25" x14ac:dyDescent="0.25">
      <c r="Q73">
        <v>2</v>
      </c>
      <c r="R73" s="11">
        <v>19.654</v>
      </c>
      <c r="S73" s="11">
        <v>38.22</v>
      </c>
      <c r="T73" s="11">
        <v>76.007999999999996</v>
      </c>
      <c r="U73" s="11"/>
      <c r="V73" s="11">
        <v>38.615000000000002</v>
      </c>
      <c r="W73" s="11">
        <v>49.284999999999997</v>
      </c>
      <c r="X73" s="11">
        <v>34.582000000000001</v>
      </c>
      <c r="Y73" s="11"/>
    </row>
    <row r="74" spans="2:25" x14ac:dyDescent="0.25">
      <c r="Q74">
        <v>2</v>
      </c>
      <c r="R74" s="11">
        <v>20.161999999999999</v>
      </c>
      <c r="S74" s="11">
        <v>33.768000000000001</v>
      </c>
      <c r="T74" s="11">
        <v>44.158000000000001</v>
      </c>
      <c r="U74" s="11"/>
      <c r="V74" s="11">
        <v>32.546999999999997</v>
      </c>
      <c r="W74" s="11">
        <v>29.616</v>
      </c>
      <c r="X74" s="11">
        <v>37.820999999999998</v>
      </c>
      <c r="Y74" s="11"/>
    </row>
    <row r="75" spans="2:25" x14ac:dyDescent="0.25">
      <c r="B75" t="s">
        <v>187</v>
      </c>
      <c r="Q75">
        <v>2</v>
      </c>
      <c r="R75" s="11">
        <v>10.71</v>
      </c>
      <c r="S75" s="11">
        <v>41.884</v>
      </c>
      <c r="T75" s="11"/>
      <c r="U75" s="11"/>
      <c r="V75" s="11"/>
      <c r="W75" s="11">
        <v>42.542999999999999</v>
      </c>
      <c r="X75" s="11">
        <v>53.265000000000001</v>
      </c>
      <c r="Y75" s="11"/>
    </row>
    <row r="76" spans="2:25" x14ac:dyDescent="0.25">
      <c r="Q76">
        <v>2</v>
      </c>
      <c r="R76" s="11">
        <v>23.521999999999998</v>
      </c>
      <c r="S76" s="11"/>
      <c r="T76" s="11"/>
      <c r="U76" s="11"/>
      <c r="V76" s="11"/>
      <c r="W76" s="11">
        <v>53.643999999999998</v>
      </c>
      <c r="X76" s="11">
        <v>47.042999999999999</v>
      </c>
      <c r="Y76" s="11"/>
    </row>
    <row r="77" spans="2:25" x14ac:dyDescent="0.25">
      <c r="Q77">
        <v>2</v>
      </c>
      <c r="R77" s="11">
        <v>26.297999999999998</v>
      </c>
      <c r="S77" s="11"/>
      <c r="T77" s="11"/>
      <c r="U77" s="11"/>
      <c r="V77" s="11"/>
      <c r="W77" s="11">
        <v>57.645000000000003</v>
      </c>
      <c r="X77" s="11">
        <v>35.472999999999999</v>
      </c>
      <c r="Y77" s="11"/>
    </row>
    <row r="78" spans="2:25" x14ac:dyDescent="0.25">
      <c r="Q78">
        <v>2</v>
      </c>
      <c r="R78" s="11">
        <v>22.117000000000001</v>
      </c>
      <c r="S78" s="11"/>
      <c r="T78" s="11"/>
      <c r="U78" s="11"/>
      <c r="V78" s="11"/>
      <c r="W78" s="11">
        <v>40.679000000000002</v>
      </c>
      <c r="X78" s="11">
        <v>35.472999999999999</v>
      </c>
      <c r="Y78" s="11"/>
    </row>
    <row r="79" spans="2:25" x14ac:dyDescent="0.25">
      <c r="Q79">
        <v>2</v>
      </c>
      <c r="R79" s="11">
        <v>38.549999999999997</v>
      </c>
      <c r="S79" s="11"/>
      <c r="T79" s="11"/>
      <c r="U79" s="11"/>
      <c r="V79" s="11"/>
      <c r="W79" s="11">
        <v>36.225999999999999</v>
      </c>
      <c r="X79" s="11">
        <v>44.12</v>
      </c>
      <c r="Y79" s="11"/>
    </row>
    <row r="80" spans="2:25" x14ac:dyDescent="0.25">
      <c r="Q80">
        <v>2</v>
      </c>
      <c r="R80" s="11">
        <v>18.731000000000002</v>
      </c>
      <c r="S80" s="11"/>
      <c r="T80" s="11"/>
      <c r="U80" s="11"/>
      <c r="V80" s="11"/>
      <c r="W80" s="11">
        <v>21.616</v>
      </c>
      <c r="X80" s="11">
        <v>44.424999999999997</v>
      </c>
      <c r="Y80" s="11"/>
    </row>
    <row r="81" spans="17:25" x14ac:dyDescent="0.25">
      <c r="Q81">
        <v>2</v>
      </c>
      <c r="R81" s="11">
        <v>20.981999999999999</v>
      </c>
      <c r="S81" s="11"/>
      <c r="T81" s="11"/>
      <c r="U81" s="11"/>
      <c r="V81" s="11"/>
      <c r="W81" s="11">
        <v>21.771000000000001</v>
      </c>
      <c r="X81" s="11">
        <v>67.046999999999997</v>
      </c>
      <c r="Y81" s="11"/>
    </row>
    <row r="82" spans="17:25" x14ac:dyDescent="0.25">
      <c r="Q82">
        <v>2</v>
      </c>
      <c r="R82" s="11">
        <v>24.981999999999999</v>
      </c>
      <c r="S82" s="11"/>
      <c r="T82" s="11"/>
      <c r="U82" s="11"/>
      <c r="V82" s="11"/>
      <c r="W82" s="11">
        <v>42.878999999999998</v>
      </c>
      <c r="X82" s="11">
        <v>42.404000000000003</v>
      </c>
      <c r="Y82" s="11"/>
    </row>
    <row r="83" spans="17:25" x14ac:dyDescent="0.25">
      <c r="Q83">
        <v>2</v>
      </c>
      <c r="R83" s="11">
        <v>16.065000000000001</v>
      </c>
      <c r="S83" s="11"/>
      <c r="T83" s="11"/>
      <c r="U83" s="11"/>
      <c r="V83" s="11"/>
      <c r="W83" s="11">
        <v>36.179000000000002</v>
      </c>
      <c r="X83" s="11">
        <v>61.139000000000003</v>
      </c>
      <c r="Y83" s="11"/>
    </row>
    <row r="84" spans="17:25" x14ac:dyDescent="0.25">
      <c r="Q84">
        <v>2</v>
      </c>
      <c r="R84" s="11">
        <v>11.617000000000001</v>
      </c>
      <c r="S84" s="11"/>
      <c r="T84" s="11"/>
      <c r="U84" s="11"/>
      <c r="V84" s="11"/>
      <c r="W84" s="11">
        <v>40.761000000000003</v>
      </c>
      <c r="X84" s="11">
        <v>32.155999999999999</v>
      </c>
      <c r="Y84" s="11"/>
    </row>
    <row r="85" spans="17:25" x14ac:dyDescent="0.25">
      <c r="Q85">
        <v>2</v>
      </c>
      <c r="R85" s="11">
        <v>33.768000000000001</v>
      </c>
      <c r="S85" s="11"/>
      <c r="T85" s="11"/>
      <c r="U85" s="11"/>
      <c r="V85" s="11"/>
      <c r="W85" s="11">
        <v>46.828000000000003</v>
      </c>
      <c r="X85" s="11">
        <v>40.595999999999997</v>
      </c>
      <c r="Y85" s="11"/>
    </row>
    <row r="86" spans="17:25" x14ac:dyDescent="0.25">
      <c r="Q86">
        <v>2</v>
      </c>
      <c r="R86" s="11">
        <v>19.524999999999999</v>
      </c>
      <c r="S86" s="11"/>
      <c r="T86" s="11"/>
      <c r="U86" s="11"/>
      <c r="V86" s="11"/>
      <c r="W86" s="11">
        <v>46.356999999999999</v>
      </c>
      <c r="X86" s="11">
        <v>58.674999999999997</v>
      </c>
      <c r="Y86" s="11"/>
    </row>
    <row r="87" spans="17:25" x14ac:dyDescent="0.25">
      <c r="Q87">
        <v>2</v>
      </c>
      <c r="R87" s="11">
        <v>21.771000000000001</v>
      </c>
      <c r="S87" s="11"/>
      <c r="T87" s="11"/>
      <c r="U87" s="11"/>
      <c r="V87" s="11"/>
      <c r="W87" s="11">
        <v>54.393000000000001</v>
      </c>
      <c r="X87" s="11">
        <v>45.084000000000003</v>
      </c>
      <c r="Y87" s="11"/>
    </row>
    <row r="88" spans="17:25" x14ac:dyDescent="0.25">
      <c r="Q88">
        <v>2</v>
      </c>
      <c r="R88" s="11">
        <v>18.09</v>
      </c>
      <c r="S88" s="11"/>
      <c r="T88" s="11"/>
      <c r="U88" s="11"/>
      <c r="V88" s="11"/>
      <c r="W88" s="11"/>
      <c r="X88" s="11">
        <v>61.536999999999999</v>
      </c>
      <c r="Y88" s="11"/>
    </row>
    <row r="89" spans="17:25" x14ac:dyDescent="0.25">
      <c r="Q89">
        <v>2</v>
      </c>
      <c r="R89" s="11">
        <v>19.867000000000001</v>
      </c>
      <c r="S89" s="11"/>
      <c r="T89" s="11"/>
      <c r="U89" s="11"/>
      <c r="V89" s="11"/>
      <c r="W89" s="11"/>
      <c r="X89" s="11">
        <v>37.865000000000002</v>
      </c>
      <c r="Y89" s="11"/>
    </row>
    <row r="90" spans="17:25" x14ac:dyDescent="0.25">
      <c r="Q90">
        <v>2</v>
      </c>
      <c r="R90" s="11">
        <v>25.516999999999999</v>
      </c>
      <c r="S90" s="11"/>
      <c r="T90" s="11"/>
      <c r="U90" s="11"/>
      <c r="V90" s="11"/>
      <c r="W90" s="11"/>
      <c r="X90" s="11">
        <v>54.02</v>
      </c>
      <c r="Y90" s="11"/>
    </row>
    <row r="91" spans="17:25" x14ac:dyDescent="0.25">
      <c r="Q91">
        <v>2</v>
      </c>
      <c r="R91" s="11">
        <v>40.344999999999999</v>
      </c>
      <c r="S91" s="11"/>
      <c r="T91" s="11"/>
      <c r="U91" s="11"/>
      <c r="V91" s="11"/>
      <c r="W91" s="11"/>
      <c r="X91" s="11">
        <v>40.679000000000002</v>
      </c>
      <c r="Y91" s="11"/>
    </row>
    <row r="92" spans="17:25" x14ac:dyDescent="0.25">
      <c r="Q92">
        <v>2</v>
      </c>
      <c r="R92" s="11">
        <v>18.042999999999999</v>
      </c>
      <c r="S92" s="11"/>
      <c r="T92" s="11"/>
      <c r="U92" s="11"/>
      <c r="V92" s="11"/>
      <c r="W92" s="11"/>
      <c r="X92" s="11"/>
      <c r="Y92" s="11"/>
    </row>
    <row r="93" spans="17:25" x14ac:dyDescent="0.25">
      <c r="Q93">
        <v>2</v>
      </c>
      <c r="R93" s="11">
        <v>28.513999999999999</v>
      </c>
      <c r="S93" s="11"/>
      <c r="T93" s="11"/>
      <c r="U93" s="11"/>
      <c r="V93" s="11"/>
      <c r="W93" s="11"/>
      <c r="X93" s="11"/>
      <c r="Y93" s="11"/>
    </row>
    <row r="94" spans="17:25" x14ac:dyDescent="0.25">
      <c r="Q94">
        <v>2</v>
      </c>
      <c r="R94" s="11">
        <v>15.638999999999999</v>
      </c>
      <c r="S94" s="11"/>
      <c r="T94" s="11"/>
      <c r="U94" s="11"/>
      <c r="V94" s="11"/>
      <c r="W94" s="11"/>
      <c r="X94" s="11"/>
      <c r="Y94" s="11"/>
    </row>
    <row r="95" spans="17:25" x14ac:dyDescent="0.25">
      <c r="Q95">
        <v>2</v>
      </c>
      <c r="R95" s="11">
        <v>20.286999999999999</v>
      </c>
      <c r="S95" s="11"/>
      <c r="T95" s="11"/>
      <c r="U95" s="11"/>
      <c r="V95" s="11"/>
      <c r="W95" s="11"/>
      <c r="X95" s="11"/>
      <c r="Y95" s="11"/>
    </row>
    <row r="96" spans="17:25" x14ac:dyDescent="0.25">
      <c r="Q96">
        <v>2</v>
      </c>
      <c r="R96" s="11">
        <v>20.942</v>
      </c>
      <c r="S96" s="11"/>
      <c r="T96" s="11"/>
      <c r="U96" s="11"/>
      <c r="V96" s="11"/>
      <c r="W96" s="11"/>
      <c r="X96" s="11"/>
      <c r="Y96" s="11"/>
    </row>
    <row r="97" spans="17:25" x14ac:dyDescent="0.25">
      <c r="Q97">
        <v>2</v>
      </c>
      <c r="R97" s="11">
        <v>29.9</v>
      </c>
      <c r="S97" s="11"/>
      <c r="T97" s="11"/>
      <c r="U97" s="11"/>
      <c r="V97" s="11"/>
      <c r="W97" s="11"/>
      <c r="X97" s="11"/>
      <c r="Y97" s="11"/>
    </row>
    <row r="98" spans="17:25" x14ac:dyDescent="0.25">
      <c r="Q98">
        <v>2</v>
      </c>
      <c r="R98" s="11">
        <v>24.812999999999999</v>
      </c>
      <c r="S98" s="11"/>
      <c r="T98" s="11"/>
      <c r="U98" s="11"/>
      <c r="V98" s="11"/>
      <c r="W98" s="11"/>
      <c r="X98" s="11"/>
      <c r="Y98" s="11"/>
    </row>
    <row r="99" spans="17:25" x14ac:dyDescent="0.25">
      <c r="Q99">
        <v>2</v>
      </c>
      <c r="R99" s="11">
        <v>26.007999999999999</v>
      </c>
      <c r="S99" s="11"/>
      <c r="T99" s="11"/>
      <c r="U99" s="11"/>
      <c r="V99" s="11"/>
      <c r="W99" s="11"/>
      <c r="X99" s="11"/>
      <c r="Y99" s="11"/>
    </row>
    <row r="100" spans="17:25" x14ac:dyDescent="0.25">
      <c r="Q100">
        <v>2</v>
      </c>
      <c r="R100" s="11">
        <v>17.664999999999999</v>
      </c>
      <c r="S100" s="11"/>
      <c r="T100" s="11"/>
      <c r="U100" s="11"/>
      <c r="V100" s="11"/>
      <c r="W100" s="11"/>
      <c r="X100" s="11"/>
      <c r="Y100" s="11"/>
    </row>
    <row r="101" spans="17:25" x14ac:dyDescent="0.25">
      <c r="Q101">
        <v>2</v>
      </c>
      <c r="R101" s="11">
        <v>9.3659999999999997</v>
      </c>
      <c r="S101" s="11"/>
      <c r="T101" s="11"/>
      <c r="U101" s="11"/>
      <c r="V101" s="11"/>
      <c r="W101" s="11"/>
      <c r="X101" s="11"/>
      <c r="Y101" s="11"/>
    </row>
    <row r="102" spans="17:25" x14ac:dyDescent="0.25">
      <c r="Q102">
        <v>2</v>
      </c>
      <c r="R102" s="11">
        <v>25.082999999999998</v>
      </c>
      <c r="S102" s="11"/>
      <c r="T102" s="11"/>
      <c r="U102" s="11"/>
      <c r="V102" s="11"/>
      <c r="W102" s="11"/>
      <c r="X102" s="11"/>
      <c r="Y102" s="11"/>
    </row>
    <row r="103" spans="17:25" x14ac:dyDescent="0.25">
      <c r="Q103">
        <v>2</v>
      </c>
      <c r="R103" s="11">
        <v>24.812999999999999</v>
      </c>
      <c r="S103" s="11"/>
      <c r="T103" s="11"/>
      <c r="U103" s="11"/>
      <c r="V103" s="11"/>
      <c r="W103" s="11"/>
      <c r="X103" s="11"/>
      <c r="Y103" s="11"/>
    </row>
    <row r="104" spans="17:25" x14ac:dyDescent="0.25">
      <c r="Q104">
        <v>2</v>
      </c>
      <c r="R104" s="11">
        <v>20.204000000000001</v>
      </c>
      <c r="S104" s="11"/>
      <c r="T104" s="11"/>
      <c r="U104" s="11"/>
      <c r="V104" s="11"/>
      <c r="W104" s="11"/>
      <c r="X104" s="11"/>
      <c r="Y104" s="11"/>
    </row>
    <row r="105" spans="17:25" x14ac:dyDescent="0.25">
      <c r="Q105">
        <v>2</v>
      </c>
      <c r="R105" s="11">
        <v>25.582999999999998</v>
      </c>
      <c r="S105" s="11"/>
      <c r="T105" s="11"/>
      <c r="U105" s="11"/>
      <c r="V105" s="11"/>
      <c r="W105" s="11"/>
      <c r="X105" s="11"/>
      <c r="Y105" s="11"/>
    </row>
    <row r="106" spans="17:25" x14ac:dyDescent="0.25">
      <c r="Q106">
        <v>2</v>
      </c>
      <c r="R106" s="11">
        <v>13.052</v>
      </c>
      <c r="S106" s="11"/>
      <c r="T106" s="11"/>
      <c r="U106" s="11"/>
      <c r="V106" s="11"/>
      <c r="W106" s="11"/>
      <c r="X106" s="11"/>
      <c r="Y106" s="11"/>
    </row>
    <row r="107" spans="17:25" x14ac:dyDescent="0.25">
      <c r="Q107">
        <v>2</v>
      </c>
      <c r="R107" s="11">
        <v>26.774999999999999</v>
      </c>
      <c r="S107" s="11"/>
      <c r="T107" s="11"/>
      <c r="U107" s="11"/>
      <c r="V107" s="11"/>
      <c r="W107" s="11"/>
      <c r="X107" s="11"/>
      <c r="Y107" s="11"/>
    </row>
    <row r="108" spans="17:25" x14ac:dyDescent="0.25">
      <c r="Q108">
        <v>2</v>
      </c>
      <c r="R108" s="11">
        <v>36.457999999999998</v>
      </c>
      <c r="S108" s="11"/>
      <c r="T108" s="11"/>
      <c r="U108" s="11"/>
      <c r="V108" s="11"/>
      <c r="W108" s="11"/>
      <c r="X108" s="11"/>
      <c r="Y108" s="11"/>
    </row>
    <row r="109" spans="17:25" x14ac:dyDescent="0.25">
      <c r="Q109">
        <v>2</v>
      </c>
      <c r="R109" s="11">
        <v>19.308</v>
      </c>
      <c r="S109" s="11"/>
      <c r="T109" s="11"/>
      <c r="U109" s="11"/>
      <c r="V109" s="11"/>
      <c r="W109" s="11"/>
      <c r="X109" s="11"/>
      <c r="Y109" s="11"/>
    </row>
    <row r="110" spans="17:25" x14ac:dyDescent="0.25">
      <c r="Q110">
        <v>2</v>
      </c>
      <c r="R110" s="11">
        <v>20.161999999999999</v>
      </c>
      <c r="S110" s="11"/>
      <c r="T110" s="11"/>
      <c r="U110" s="11"/>
      <c r="V110" s="11"/>
      <c r="W110" s="11"/>
      <c r="X110" s="11"/>
      <c r="Y110" s="11"/>
    </row>
    <row r="111" spans="17:25" x14ac:dyDescent="0.25">
      <c r="Q111">
        <v>2</v>
      </c>
      <c r="R111" s="11">
        <v>26.137</v>
      </c>
      <c r="S111" s="11"/>
      <c r="T111" s="11"/>
      <c r="U111" s="11"/>
      <c r="V111" s="11"/>
      <c r="W111" s="11"/>
      <c r="X111" s="11"/>
      <c r="Y111" s="11"/>
    </row>
    <row r="112" spans="17:25" x14ac:dyDescent="0.25">
      <c r="Q112">
        <v>2</v>
      </c>
      <c r="R112" s="11">
        <v>23.414000000000001</v>
      </c>
      <c r="S112" s="11"/>
      <c r="T112" s="11"/>
      <c r="U112" s="11"/>
      <c r="V112" s="11"/>
      <c r="W112" s="11"/>
      <c r="X112" s="11"/>
      <c r="Y112" s="11"/>
    </row>
    <row r="113" spans="17:25" x14ac:dyDescent="0.25">
      <c r="Q113">
        <v>2</v>
      </c>
      <c r="R113" s="11">
        <v>20.981999999999999</v>
      </c>
      <c r="S113" s="11"/>
      <c r="T113" s="11"/>
      <c r="U113" s="11"/>
      <c r="V113" s="11"/>
      <c r="W113" s="11"/>
      <c r="X113" s="11"/>
      <c r="Y113" s="11"/>
    </row>
    <row r="114" spans="17:25" x14ac:dyDescent="0.25">
      <c r="Q114">
        <v>2</v>
      </c>
      <c r="R114" s="11">
        <v>27.975999999999999</v>
      </c>
      <c r="S114" s="11"/>
      <c r="T114" s="11"/>
      <c r="U114" s="11"/>
      <c r="V114" s="11"/>
      <c r="W114" s="11"/>
      <c r="X114" s="11"/>
      <c r="Y114" s="11"/>
    </row>
    <row r="115" spans="17:25" x14ac:dyDescent="0.25">
      <c r="Q115">
        <v>2</v>
      </c>
      <c r="R115" s="11">
        <v>19.308</v>
      </c>
      <c r="S115" s="11"/>
      <c r="T115" s="11"/>
      <c r="U115" s="11"/>
      <c r="V115" s="11"/>
      <c r="W115" s="11"/>
      <c r="X115" s="11"/>
      <c r="Y115" s="11"/>
    </row>
    <row r="116" spans="17:25" x14ac:dyDescent="0.25">
      <c r="Q116">
        <v>2</v>
      </c>
      <c r="R116" s="11">
        <v>22.42</v>
      </c>
      <c r="S116" s="11"/>
      <c r="T116" s="11"/>
      <c r="U116" s="11"/>
      <c r="V116" s="11"/>
      <c r="W116" s="11"/>
      <c r="X116" s="11"/>
      <c r="Y116" s="11"/>
    </row>
    <row r="117" spans="17:25" x14ac:dyDescent="0.25">
      <c r="Q117">
        <v>3</v>
      </c>
      <c r="R117" s="11">
        <v>53.502000000000002</v>
      </c>
      <c r="S117" s="11">
        <v>46.557000000000002</v>
      </c>
      <c r="T117" s="11"/>
      <c r="U117" s="11">
        <v>21.300999999999998</v>
      </c>
      <c r="V117" s="11">
        <v>68.058000000000007</v>
      </c>
      <c r="W117" s="11">
        <v>47.79</v>
      </c>
      <c r="X117" s="11">
        <v>50.133000000000003</v>
      </c>
      <c r="Y117" s="11">
        <v>27.795000000000002</v>
      </c>
    </row>
    <row r="118" spans="17:25" x14ac:dyDescent="0.25">
      <c r="Q118">
        <v>3</v>
      </c>
      <c r="R118" s="11">
        <v>35.921999999999997</v>
      </c>
      <c r="S118" s="11">
        <v>41.823999999999998</v>
      </c>
      <c r="T118" s="11"/>
      <c r="U118" s="11">
        <v>18.367000000000001</v>
      </c>
      <c r="V118" s="11">
        <v>56.627000000000002</v>
      </c>
      <c r="W118" s="11">
        <v>31.277999999999999</v>
      </c>
      <c r="X118" s="11">
        <v>48.195</v>
      </c>
      <c r="Y118" s="11">
        <v>24.402000000000001</v>
      </c>
    </row>
    <row r="119" spans="17:25" x14ac:dyDescent="0.25">
      <c r="Q119">
        <v>3</v>
      </c>
      <c r="R119" s="11">
        <v>50.802</v>
      </c>
      <c r="S119" s="11">
        <v>55.862000000000002</v>
      </c>
      <c r="T119" s="11"/>
      <c r="U119" s="11">
        <v>16.934000000000001</v>
      </c>
      <c r="V119" s="11">
        <v>28.837</v>
      </c>
      <c r="W119" s="11">
        <v>43.561999999999998</v>
      </c>
      <c r="X119" s="11">
        <v>46.12</v>
      </c>
      <c r="Y119" s="11">
        <v>19.824999999999999</v>
      </c>
    </row>
    <row r="120" spans="17:25" x14ac:dyDescent="0.25">
      <c r="Q120">
        <v>3</v>
      </c>
      <c r="R120" s="11">
        <v>58.372</v>
      </c>
      <c r="S120" s="11">
        <v>63.414000000000001</v>
      </c>
      <c r="T120" s="11"/>
      <c r="U120" s="11">
        <v>23.878</v>
      </c>
      <c r="V120" s="11">
        <v>33.112000000000002</v>
      </c>
      <c r="W120" s="11">
        <v>70.433000000000007</v>
      </c>
      <c r="X120" s="11">
        <v>35.33</v>
      </c>
      <c r="Y120" s="11">
        <v>21.141999999999999</v>
      </c>
    </row>
    <row r="121" spans="17:25" x14ac:dyDescent="0.25">
      <c r="Q121">
        <v>3</v>
      </c>
      <c r="R121" s="11">
        <v>47.401000000000003</v>
      </c>
      <c r="S121" s="11">
        <v>51.966999999999999</v>
      </c>
      <c r="T121" s="11"/>
      <c r="U121" s="11">
        <v>20.535</v>
      </c>
      <c r="V121" s="11">
        <v>41.561</v>
      </c>
      <c r="W121" s="11">
        <v>56.582000000000001</v>
      </c>
      <c r="X121" s="11">
        <v>56.088000000000001</v>
      </c>
      <c r="Y121" s="11">
        <v>29.616</v>
      </c>
    </row>
    <row r="122" spans="17:25" x14ac:dyDescent="0.25">
      <c r="Q122">
        <v>3</v>
      </c>
      <c r="R122" s="11">
        <v>45.308</v>
      </c>
      <c r="S122" s="11">
        <v>48.195</v>
      </c>
      <c r="T122" s="11"/>
      <c r="U122" s="11">
        <v>25.78</v>
      </c>
      <c r="V122" s="11">
        <v>20.942</v>
      </c>
      <c r="W122" s="11">
        <v>42.463999999999999</v>
      </c>
      <c r="X122" s="11">
        <v>42.305</v>
      </c>
      <c r="Y122" s="11">
        <v>26.137</v>
      </c>
    </row>
    <row r="123" spans="17:25" x14ac:dyDescent="0.25">
      <c r="Q123">
        <v>3</v>
      </c>
      <c r="R123" s="11">
        <v>32.779000000000003</v>
      </c>
      <c r="S123" s="11">
        <v>54.795000000000002</v>
      </c>
      <c r="T123" s="11"/>
      <c r="U123" s="11">
        <v>23.878</v>
      </c>
      <c r="V123" s="11">
        <v>37.753999999999998</v>
      </c>
      <c r="W123" s="11">
        <v>47.222000000000001</v>
      </c>
      <c r="X123" s="11">
        <v>80.617999999999995</v>
      </c>
      <c r="Y123" s="11">
        <v>28.602</v>
      </c>
    </row>
    <row r="124" spans="17:25" x14ac:dyDescent="0.25">
      <c r="Q124">
        <v>3</v>
      </c>
      <c r="R124" s="11">
        <v>72.043999999999997</v>
      </c>
      <c r="S124" s="11">
        <v>27.550999999999998</v>
      </c>
      <c r="T124" s="11"/>
      <c r="U124" s="11">
        <v>23.123999999999999</v>
      </c>
      <c r="V124" s="11">
        <v>36.365000000000002</v>
      </c>
      <c r="W124" s="11">
        <v>59.588000000000001</v>
      </c>
      <c r="X124" s="11">
        <v>56.268000000000001</v>
      </c>
      <c r="Y124" s="11">
        <v>38.984999999999999</v>
      </c>
    </row>
    <row r="125" spans="17:25" x14ac:dyDescent="0.25">
      <c r="Q125">
        <v>3</v>
      </c>
      <c r="R125" s="11">
        <v>48.125</v>
      </c>
      <c r="S125" s="11">
        <v>59.146999999999998</v>
      </c>
      <c r="T125" s="11"/>
      <c r="U125" s="11">
        <v>27.398</v>
      </c>
      <c r="V125" s="11">
        <v>27.885999999999999</v>
      </c>
      <c r="W125" s="11">
        <v>47.042999999999999</v>
      </c>
      <c r="X125" s="11">
        <v>23.414000000000001</v>
      </c>
      <c r="Y125" s="11">
        <v>29.445</v>
      </c>
    </row>
    <row r="126" spans="17:25" x14ac:dyDescent="0.25">
      <c r="Q126">
        <v>3</v>
      </c>
      <c r="R126" s="11">
        <v>45.363999999999997</v>
      </c>
      <c r="S126" s="11">
        <v>68.686999999999998</v>
      </c>
      <c r="T126" s="11"/>
      <c r="U126" s="11">
        <v>13.372</v>
      </c>
      <c r="V126" s="11">
        <v>26.007999999999999</v>
      </c>
      <c r="W126" s="11">
        <v>57.499000000000002</v>
      </c>
      <c r="X126" s="11">
        <v>28.748999999999999</v>
      </c>
      <c r="Y126" s="11">
        <v>15.638999999999999</v>
      </c>
    </row>
    <row r="127" spans="17:25" x14ac:dyDescent="0.25">
      <c r="Q127">
        <v>3</v>
      </c>
      <c r="R127" s="11">
        <v>45.475000000000001</v>
      </c>
      <c r="S127" s="11">
        <v>36.963999999999999</v>
      </c>
      <c r="T127" s="11"/>
      <c r="U127" s="11">
        <v>22.117000000000001</v>
      </c>
      <c r="V127" s="11">
        <v>22.978000000000002</v>
      </c>
      <c r="W127" s="11">
        <v>53.691000000000003</v>
      </c>
      <c r="X127" s="11">
        <v>55.301000000000002</v>
      </c>
      <c r="Y127" s="11">
        <v>23.878</v>
      </c>
    </row>
    <row r="128" spans="17:25" x14ac:dyDescent="0.25">
      <c r="Q128">
        <v>3</v>
      </c>
      <c r="R128" s="11">
        <v>66.224000000000004</v>
      </c>
      <c r="S128" s="11">
        <v>34.85</v>
      </c>
      <c r="T128" s="11"/>
      <c r="U128" s="11">
        <v>14.808</v>
      </c>
      <c r="V128" s="11">
        <v>18.228999999999999</v>
      </c>
      <c r="W128" s="11">
        <v>35.734000000000002</v>
      </c>
      <c r="X128" s="11">
        <v>52.354999999999997</v>
      </c>
      <c r="Y128" s="11">
        <v>18.09</v>
      </c>
    </row>
    <row r="129" spans="17:25" x14ac:dyDescent="0.25">
      <c r="Q129">
        <v>3</v>
      </c>
      <c r="R129" s="11">
        <v>41.884</v>
      </c>
      <c r="S129" s="11">
        <v>35.921999999999997</v>
      </c>
      <c r="T129" s="11"/>
      <c r="U129" s="11">
        <v>14.694000000000001</v>
      </c>
      <c r="V129" s="11">
        <v>15.638999999999999</v>
      </c>
      <c r="W129" s="11">
        <v>52.015999999999998</v>
      </c>
      <c r="X129" s="11">
        <v>57.514000000000003</v>
      </c>
      <c r="Y129" s="11">
        <v>10.39</v>
      </c>
    </row>
    <row r="130" spans="17:25" x14ac:dyDescent="0.25">
      <c r="Q130">
        <v>3</v>
      </c>
      <c r="R130" s="11">
        <v>42.84</v>
      </c>
      <c r="S130" s="11">
        <v>35.067</v>
      </c>
      <c r="T130" s="11"/>
      <c r="U130" s="11">
        <v>22.231000000000002</v>
      </c>
      <c r="V130" s="11">
        <v>34.287999999999997</v>
      </c>
      <c r="W130" s="11">
        <v>46.027999999999999</v>
      </c>
      <c r="X130" s="11">
        <v>76.042000000000002</v>
      </c>
      <c r="Y130" s="11">
        <v>19.824999999999999</v>
      </c>
    </row>
    <row r="131" spans="17:25" x14ac:dyDescent="0.25">
      <c r="Q131">
        <v>3</v>
      </c>
      <c r="R131" s="11">
        <v>61.606000000000002</v>
      </c>
      <c r="S131" s="11">
        <v>32.469000000000001</v>
      </c>
      <c r="T131" s="11"/>
      <c r="U131" s="11">
        <v>18.731000000000002</v>
      </c>
      <c r="V131" s="11">
        <v>35.472999999999999</v>
      </c>
      <c r="W131" s="11">
        <v>21.141999999999999</v>
      </c>
      <c r="X131" s="11">
        <v>56.207999999999998</v>
      </c>
      <c r="Y131" s="11">
        <v>19.654</v>
      </c>
    </row>
    <row r="132" spans="17:25" x14ac:dyDescent="0.25">
      <c r="Q132">
        <v>3</v>
      </c>
      <c r="R132" s="11">
        <v>29.616</v>
      </c>
      <c r="S132" s="11">
        <v>15.693</v>
      </c>
      <c r="T132" s="11"/>
      <c r="U132" s="11">
        <v>17.664999999999999</v>
      </c>
      <c r="V132" s="11">
        <v>32.546999999999997</v>
      </c>
      <c r="W132" s="11">
        <v>50.116</v>
      </c>
      <c r="X132" s="11">
        <v>45.679000000000002</v>
      </c>
      <c r="Y132" s="11">
        <v>12.988</v>
      </c>
    </row>
    <row r="133" spans="17:25" x14ac:dyDescent="0.25">
      <c r="Q133">
        <v>3</v>
      </c>
      <c r="R133" s="11">
        <v>28.602</v>
      </c>
      <c r="S133" s="11">
        <v>43.542999999999999</v>
      </c>
      <c r="T133" s="11"/>
      <c r="U133" s="11">
        <v>28.602</v>
      </c>
      <c r="V133" s="11">
        <v>17.472999999999999</v>
      </c>
      <c r="W133" s="11">
        <v>51.755000000000003</v>
      </c>
      <c r="X133" s="11">
        <v>53.296999999999997</v>
      </c>
      <c r="Y133" s="11">
        <v>14.345000000000001</v>
      </c>
    </row>
    <row r="134" spans="17:25" x14ac:dyDescent="0.25">
      <c r="Q134">
        <v>3</v>
      </c>
      <c r="R134" s="11">
        <v>33.768000000000001</v>
      </c>
      <c r="S134" s="11">
        <v>28.602</v>
      </c>
      <c r="T134" s="11"/>
      <c r="U134" s="11">
        <v>22.117000000000001</v>
      </c>
      <c r="V134" s="11">
        <v>26.648</v>
      </c>
      <c r="W134" s="11">
        <v>37.395000000000003</v>
      </c>
      <c r="X134" s="11">
        <v>52.097000000000001</v>
      </c>
      <c r="Y134" s="11">
        <v>22.719000000000001</v>
      </c>
    </row>
    <row r="135" spans="17:25" x14ac:dyDescent="0.25">
      <c r="Q135">
        <v>3</v>
      </c>
      <c r="R135" s="11">
        <v>50.518999999999998</v>
      </c>
      <c r="S135" s="11">
        <v>15.202</v>
      </c>
      <c r="T135" s="11"/>
      <c r="U135" s="11">
        <v>23.414000000000001</v>
      </c>
      <c r="V135" s="11">
        <v>10.471</v>
      </c>
      <c r="W135" s="11">
        <v>30.568999999999999</v>
      </c>
      <c r="X135" s="11">
        <v>56.027999999999999</v>
      </c>
      <c r="Y135" s="11">
        <v>18.183</v>
      </c>
    </row>
    <row r="136" spans="17:25" x14ac:dyDescent="0.25">
      <c r="Q136">
        <v>3</v>
      </c>
      <c r="R136" s="11">
        <v>28.837</v>
      </c>
      <c r="S136" s="11">
        <v>29.616</v>
      </c>
      <c r="T136" s="11"/>
      <c r="U136" s="11">
        <v>19.824999999999999</v>
      </c>
      <c r="V136" s="11">
        <v>36.179000000000002</v>
      </c>
      <c r="W136" s="11">
        <v>65.210999999999999</v>
      </c>
      <c r="X136" s="11">
        <v>48.820999999999998</v>
      </c>
      <c r="Y136" s="11">
        <v>18.367000000000001</v>
      </c>
    </row>
    <row r="137" spans="17:25" x14ac:dyDescent="0.25">
      <c r="Q137">
        <v>3</v>
      </c>
      <c r="R137" s="11">
        <v>29.9</v>
      </c>
      <c r="S137" s="11">
        <v>35.448999999999998</v>
      </c>
      <c r="T137" s="11"/>
      <c r="U137" s="11">
        <v>31.224</v>
      </c>
      <c r="V137" s="11">
        <v>44.783999999999999</v>
      </c>
      <c r="W137" s="11">
        <v>57.204999999999998</v>
      </c>
      <c r="X137" s="11">
        <v>48.750999999999998</v>
      </c>
      <c r="Y137" s="11">
        <v>16.530999999999999</v>
      </c>
    </row>
    <row r="138" spans="17:25" x14ac:dyDescent="0.25">
      <c r="Q138">
        <v>3</v>
      </c>
      <c r="R138" s="11">
        <v>42.878999999999998</v>
      </c>
      <c r="S138" s="11">
        <v>29.9</v>
      </c>
      <c r="T138" s="11"/>
      <c r="U138" s="11">
        <v>21.300999999999998</v>
      </c>
      <c r="V138" s="11">
        <v>28.036999999999999</v>
      </c>
      <c r="W138" s="11">
        <v>48.63</v>
      </c>
      <c r="X138" s="11">
        <v>48.750999999999998</v>
      </c>
      <c r="Y138" s="11">
        <v>9.0909999999999993</v>
      </c>
    </row>
    <row r="139" spans="17:25" x14ac:dyDescent="0.25">
      <c r="Q139">
        <v>3</v>
      </c>
      <c r="R139" s="11">
        <v>57.057000000000002</v>
      </c>
      <c r="S139" s="11">
        <v>27.398</v>
      </c>
      <c r="T139" s="11"/>
      <c r="U139" s="11">
        <v>17.472999999999999</v>
      </c>
      <c r="V139" s="11">
        <v>26.774999999999999</v>
      </c>
      <c r="W139" s="11">
        <v>37.753999999999998</v>
      </c>
      <c r="X139" s="11">
        <v>49.164999999999999</v>
      </c>
      <c r="Y139" s="11">
        <v>20.286999999999999</v>
      </c>
    </row>
    <row r="140" spans="17:25" x14ac:dyDescent="0.25">
      <c r="Q140">
        <v>3</v>
      </c>
      <c r="R140" s="11">
        <v>57.645000000000003</v>
      </c>
      <c r="S140" s="11">
        <v>41.274999999999999</v>
      </c>
      <c r="T140" s="11"/>
      <c r="U140" s="11">
        <v>16.428000000000001</v>
      </c>
      <c r="V140" s="11">
        <v>29.645</v>
      </c>
      <c r="W140" s="11">
        <v>64.153999999999996</v>
      </c>
      <c r="X140" s="11">
        <v>73.515000000000001</v>
      </c>
      <c r="Y140" s="11">
        <v>14.286</v>
      </c>
    </row>
    <row r="141" spans="17:25" x14ac:dyDescent="0.25">
      <c r="Q141">
        <v>3</v>
      </c>
      <c r="R141" s="11">
        <v>54.253999999999998</v>
      </c>
      <c r="S141" s="11">
        <v>37.753999999999998</v>
      </c>
      <c r="T141" s="11"/>
      <c r="U141" s="11">
        <v>15.693</v>
      </c>
      <c r="V141" s="11">
        <v>20.981999999999999</v>
      </c>
      <c r="W141" s="11">
        <v>33.061</v>
      </c>
      <c r="X141" s="11">
        <v>64.495000000000005</v>
      </c>
      <c r="Y141" s="11">
        <v>11.097</v>
      </c>
    </row>
    <row r="142" spans="17:25" x14ac:dyDescent="0.25">
      <c r="Q142">
        <v>3</v>
      </c>
      <c r="R142" s="11">
        <v>22.231000000000002</v>
      </c>
      <c r="S142" s="11">
        <v>27.763999999999999</v>
      </c>
      <c r="T142" s="11"/>
      <c r="U142" s="11">
        <v>23.233000000000001</v>
      </c>
      <c r="V142" s="11">
        <v>15.693</v>
      </c>
      <c r="W142" s="11">
        <v>64.703999999999994</v>
      </c>
      <c r="X142" s="11">
        <v>61.606000000000002</v>
      </c>
      <c r="Y142" s="11">
        <v>29.302</v>
      </c>
    </row>
    <row r="143" spans="17:25" x14ac:dyDescent="0.25">
      <c r="Q143">
        <v>3</v>
      </c>
      <c r="R143" s="11">
        <v>45.604999999999997</v>
      </c>
      <c r="S143" s="11">
        <v>36.573999999999998</v>
      </c>
      <c r="T143" s="11"/>
      <c r="U143" s="11">
        <v>12.856999999999999</v>
      </c>
      <c r="V143" s="11">
        <v>14.808</v>
      </c>
      <c r="W143" s="11">
        <v>64.311999999999998</v>
      </c>
      <c r="X143" s="11">
        <v>53.058999999999997</v>
      </c>
      <c r="Y143" s="11">
        <v>20.329000000000001</v>
      </c>
    </row>
    <row r="144" spans="17:25" x14ac:dyDescent="0.25">
      <c r="Q144">
        <v>3</v>
      </c>
      <c r="R144" s="11">
        <v>44.177</v>
      </c>
      <c r="S144" s="11">
        <v>68.846999999999994</v>
      </c>
      <c r="T144" s="11"/>
      <c r="U144" s="11">
        <v>19.481999999999999</v>
      </c>
      <c r="V144" s="11">
        <v>12.253</v>
      </c>
      <c r="W144" s="11">
        <v>41.417999999999999</v>
      </c>
      <c r="X144" s="11">
        <v>37.820999999999998</v>
      </c>
      <c r="Y144" s="11">
        <v>28.748999999999999</v>
      </c>
    </row>
    <row r="145" spans="17:25" x14ac:dyDescent="0.25">
      <c r="Q145">
        <v>3</v>
      </c>
      <c r="R145" s="11">
        <v>45.363999999999997</v>
      </c>
      <c r="S145" s="11">
        <v>65.572000000000003</v>
      </c>
      <c r="T145" s="11"/>
      <c r="U145" s="11">
        <v>15.638999999999999</v>
      </c>
      <c r="V145" s="11">
        <v>15.146000000000001</v>
      </c>
      <c r="W145" s="11">
        <v>25.582999999999998</v>
      </c>
      <c r="X145" s="11">
        <v>70.945999999999998</v>
      </c>
      <c r="Y145" s="11">
        <v>20.535</v>
      </c>
    </row>
    <row r="146" spans="17:25" x14ac:dyDescent="0.25">
      <c r="Q146">
        <v>3</v>
      </c>
      <c r="R146" s="11">
        <v>43.561999999999998</v>
      </c>
      <c r="S146" s="11">
        <v>45.177999999999997</v>
      </c>
      <c r="T146" s="11"/>
      <c r="U146" s="11">
        <v>19.308</v>
      </c>
      <c r="V146" s="11">
        <v>20.161999999999999</v>
      </c>
      <c r="W146" s="11">
        <v>33.692999999999998</v>
      </c>
      <c r="X146" s="11">
        <v>49.37</v>
      </c>
      <c r="Y146" s="11">
        <v>18.731000000000002</v>
      </c>
    </row>
    <row r="147" spans="17:25" x14ac:dyDescent="0.25">
      <c r="Q147">
        <v>3</v>
      </c>
      <c r="R147" s="11">
        <v>41.963999999999999</v>
      </c>
      <c r="S147" s="11">
        <v>48.491</v>
      </c>
      <c r="T147" s="11"/>
      <c r="U147" s="11">
        <v>14.694000000000001</v>
      </c>
      <c r="V147" s="11">
        <v>21.141999999999999</v>
      </c>
      <c r="W147" s="11">
        <v>29.9</v>
      </c>
      <c r="X147" s="11">
        <v>49.095999999999997</v>
      </c>
      <c r="Y147" s="11">
        <v>16.530999999999999</v>
      </c>
    </row>
    <row r="148" spans="17:25" x14ac:dyDescent="0.25">
      <c r="Q148">
        <v>3</v>
      </c>
      <c r="R148" s="11">
        <v>48.212000000000003</v>
      </c>
      <c r="S148" s="11">
        <v>28.036999999999999</v>
      </c>
      <c r="T148" s="11"/>
      <c r="U148" s="11">
        <v>14.048</v>
      </c>
      <c r="V148" s="11">
        <v>20.286999999999999</v>
      </c>
      <c r="W148" s="11">
        <v>38.198</v>
      </c>
      <c r="X148" s="11">
        <v>44.234000000000002</v>
      </c>
      <c r="Y148" s="11">
        <v>19.824999999999999</v>
      </c>
    </row>
    <row r="149" spans="17:25" x14ac:dyDescent="0.25">
      <c r="Q149">
        <v>3</v>
      </c>
      <c r="R149" s="11">
        <v>24.981999999999999</v>
      </c>
      <c r="S149" s="11">
        <v>52.74</v>
      </c>
      <c r="T149" s="11"/>
      <c r="U149" s="11">
        <v>23.414000000000001</v>
      </c>
      <c r="V149" s="11">
        <v>44.69</v>
      </c>
      <c r="W149" s="11">
        <v>38.984999999999999</v>
      </c>
      <c r="X149" s="11">
        <v>72.043999999999997</v>
      </c>
      <c r="Y149" s="11">
        <v>16.934000000000001</v>
      </c>
    </row>
    <row r="150" spans="17:25" x14ac:dyDescent="0.25">
      <c r="Q150">
        <v>3</v>
      </c>
      <c r="R150" s="11">
        <v>30.568999999999999</v>
      </c>
      <c r="S150" s="11">
        <v>36.665999999999997</v>
      </c>
      <c r="T150" s="11"/>
      <c r="U150" s="11">
        <v>23.521999999999998</v>
      </c>
      <c r="V150" s="11">
        <v>30.209</v>
      </c>
      <c r="W150" s="11">
        <v>25.616</v>
      </c>
      <c r="X150" s="11">
        <v>43.658999999999999</v>
      </c>
      <c r="Y150" s="11">
        <v>38.984999999999999</v>
      </c>
    </row>
    <row r="151" spans="17:25" x14ac:dyDescent="0.25">
      <c r="Q151">
        <v>3</v>
      </c>
      <c r="R151" s="11">
        <v>46.356999999999999</v>
      </c>
      <c r="S151" s="11">
        <v>22.344999999999999</v>
      </c>
      <c r="T151" s="11"/>
      <c r="U151" s="11">
        <v>23.841999999999999</v>
      </c>
      <c r="V151" s="11">
        <v>19.308</v>
      </c>
      <c r="W151" s="11">
        <v>46.845999999999997</v>
      </c>
      <c r="X151" s="11">
        <v>38.198</v>
      </c>
      <c r="Y151" s="11">
        <v>30.431000000000001</v>
      </c>
    </row>
    <row r="152" spans="17:25" x14ac:dyDescent="0.25">
      <c r="Q152">
        <v>3</v>
      </c>
      <c r="R152" s="11">
        <v>53.55</v>
      </c>
      <c r="S152" s="11">
        <v>24.677</v>
      </c>
      <c r="T152" s="11"/>
      <c r="U152" s="11">
        <v>24.981999999999999</v>
      </c>
      <c r="V152" s="11">
        <v>23.878</v>
      </c>
      <c r="W152" s="11">
        <v>23.414000000000001</v>
      </c>
      <c r="X152" s="11">
        <v>53.011000000000003</v>
      </c>
      <c r="Y152" s="11">
        <v>36.597000000000001</v>
      </c>
    </row>
    <row r="153" spans="17:25" x14ac:dyDescent="0.25">
      <c r="Q153">
        <v>3</v>
      </c>
      <c r="R153" s="11">
        <v>41.743000000000002</v>
      </c>
      <c r="S153" s="11">
        <v>70.564999999999998</v>
      </c>
      <c r="T153" s="11"/>
      <c r="U153" s="11">
        <v>15.638999999999999</v>
      </c>
      <c r="V153" s="11">
        <v>28.036999999999999</v>
      </c>
      <c r="W153" s="11">
        <v>18.459</v>
      </c>
      <c r="X153" s="11">
        <v>36.941000000000003</v>
      </c>
      <c r="Y153" s="11">
        <v>21.141999999999999</v>
      </c>
    </row>
    <row r="154" spans="17:25" x14ac:dyDescent="0.25">
      <c r="Q154">
        <v>3</v>
      </c>
      <c r="R154" s="11">
        <v>54.749000000000002</v>
      </c>
      <c r="S154" s="11">
        <v>50.435000000000002</v>
      </c>
      <c r="T154" s="11"/>
      <c r="U154" s="11">
        <v>39.5</v>
      </c>
      <c r="V154" s="11">
        <v>58.689</v>
      </c>
      <c r="W154" s="11">
        <v>33.112000000000002</v>
      </c>
      <c r="X154" s="11">
        <v>33.718000000000004</v>
      </c>
      <c r="Y154" s="11">
        <v>21.498000000000001</v>
      </c>
    </row>
    <row r="155" spans="17:25" x14ac:dyDescent="0.25">
      <c r="Q155">
        <v>3</v>
      </c>
      <c r="R155" s="11">
        <v>47.755000000000003</v>
      </c>
      <c r="S155" s="11">
        <v>22.978000000000002</v>
      </c>
      <c r="T155" s="11"/>
      <c r="U155" s="11">
        <v>36.734999999999999</v>
      </c>
      <c r="V155" s="11">
        <v>14.521000000000001</v>
      </c>
      <c r="W155" s="11">
        <v>44.177</v>
      </c>
      <c r="X155" s="11">
        <v>46.064999999999998</v>
      </c>
      <c r="Y155" s="11">
        <v>18.09</v>
      </c>
    </row>
    <row r="156" spans="17:25" x14ac:dyDescent="0.25">
      <c r="Q156">
        <v>3</v>
      </c>
      <c r="R156" s="11">
        <v>49.095999999999997</v>
      </c>
      <c r="S156" s="11">
        <v>52.274000000000001</v>
      </c>
      <c r="T156" s="11"/>
      <c r="U156" s="11">
        <v>13.56</v>
      </c>
      <c r="V156" s="11">
        <v>20.821000000000002</v>
      </c>
      <c r="W156" s="11">
        <v>35.33</v>
      </c>
      <c r="X156" s="11">
        <v>56.222999999999999</v>
      </c>
      <c r="Y156" s="11">
        <v>16.934000000000001</v>
      </c>
    </row>
    <row r="157" spans="17:25" x14ac:dyDescent="0.25">
      <c r="Q157">
        <v>3</v>
      </c>
      <c r="R157" s="11">
        <v>48.072000000000003</v>
      </c>
      <c r="S157" s="11">
        <v>51.182000000000002</v>
      </c>
      <c r="T157" s="11"/>
      <c r="U157" s="11">
        <v>40.679000000000002</v>
      </c>
      <c r="V157" s="11">
        <v>12.988</v>
      </c>
      <c r="W157" s="11">
        <v>52.274000000000001</v>
      </c>
      <c r="X157" s="11">
        <v>62.475999999999999</v>
      </c>
      <c r="Y157" s="11">
        <v>12.253</v>
      </c>
    </row>
    <row r="158" spans="17:25" x14ac:dyDescent="0.25">
      <c r="Q158">
        <v>3</v>
      </c>
      <c r="R158" s="11">
        <v>85.757999999999996</v>
      </c>
      <c r="S158" s="11">
        <v>59.588000000000001</v>
      </c>
      <c r="T158" s="11"/>
      <c r="U158" s="11">
        <v>15.146000000000001</v>
      </c>
      <c r="V158" s="11">
        <v>37.753999999999998</v>
      </c>
      <c r="W158" s="11">
        <v>59.87</v>
      </c>
      <c r="X158" s="11">
        <v>27.119</v>
      </c>
      <c r="Y158" s="11">
        <v>19.175999999999998</v>
      </c>
    </row>
    <row r="159" spans="17:25" x14ac:dyDescent="0.25">
      <c r="Q159">
        <v>3</v>
      </c>
      <c r="R159" s="11">
        <v>46.774000000000001</v>
      </c>
      <c r="S159" s="11">
        <v>38.462000000000003</v>
      </c>
      <c r="T159" s="11"/>
      <c r="U159" s="11">
        <v>23.414000000000001</v>
      </c>
      <c r="V159" s="11">
        <v>34.97</v>
      </c>
      <c r="W159" s="11">
        <v>38.22</v>
      </c>
      <c r="X159" s="11">
        <v>67.548000000000002</v>
      </c>
      <c r="Y159" s="11">
        <v>25.216999999999999</v>
      </c>
    </row>
    <row r="160" spans="17:25" x14ac:dyDescent="0.25">
      <c r="Q160">
        <v>3</v>
      </c>
      <c r="R160" s="11">
        <v>52.531999999999996</v>
      </c>
      <c r="S160" s="11">
        <v>57.923000000000002</v>
      </c>
      <c r="T160" s="11"/>
      <c r="U160" s="11">
        <v>13.372</v>
      </c>
      <c r="V160" s="11">
        <v>27.763999999999999</v>
      </c>
      <c r="W160" s="11">
        <v>48.63</v>
      </c>
      <c r="X160" s="11">
        <v>56.343000000000004</v>
      </c>
      <c r="Y160" s="11">
        <v>33.991999999999997</v>
      </c>
    </row>
    <row r="161" spans="17:25" x14ac:dyDescent="0.25">
      <c r="Q161">
        <v>3</v>
      </c>
      <c r="R161" s="11">
        <v>63.652999999999999</v>
      </c>
      <c r="S161" s="11">
        <v>44.783999999999999</v>
      </c>
      <c r="T161" s="11"/>
      <c r="U161" s="11">
        <v>22.681999999999999</v>
      </c>
      <c r="V161" s="11">
        <v>19.308</v>
      </c>
      <c r="W161" s="11">
        <v>43.173000000000002</v>
      </c>
      <c r="X161" s="11">
        <v>91.191999999999993</v>
      </c>
      <c r="Y161" s="11">
        <v>18.183</v>
      </c>
    </row>
    <row r="162" spans="17:25" x14ac:dyDescent="0.25">
      <c r="Q162">
        <v>3</v>
      </c>
      <c r="R162" s="11">
        <v>74.040999999999997</v>
      </c>
      <c r="S162" s="11">
        <v>18.228999999999999</v>
      </c>
      <c r="T162" s="11"/>
      <c r="U162" s="11">
        <v>15.853</v>
      </c>
      <c r="V162" s="11">
        <v>30.789000000000001</v>
      </c>
      <c r="W162" s="11">
        <v>52.548000000000002</v>
      </c>
      <c r="X162" s="11">
        <v>82.51</v>
      </c>
      <c r="Y162" s="11">
        <v>16.632000000000001</v>
      </c>
    </row>
    <row r="163" spans="17:25" x14ac:dyDescent="0.25">
      <c r="Q163">
        <v>3</v>
      </c>
      <c r="R163" s="11">
        <v>33.991999999999997</v>
      </c>
      <c r="S163" s="11">
        <v>63.692999999999998</v>
      </c>
      <c r="T163" s="11"/>
      <c r="U163" s="11">
        <v>12.856999999999999</v>
      </c>
      <c r="V163" s="11">
        <v>31.224</v>
      </c>
      <c r="W163" s="11">
        <v>64.114999999999995</v>
      </c>
      <c r="X163" s="11">
        <v>59.87</v>
      </c>
      <c r="Y163" s="11">
        <v>15.585000000000001</v>
      </c>
    </row>
    <row r="164" spans="17:25" x14ac:dyDescent="0.25">
      <c r="Q164">
        <v>3</v>
      </c>
      <c r="R164" s="11">
        <v>55.862000000000002</v>
      </c>
      <c r="S164" s="11">
        <v>24.812999999999999</v>
      </c>
      <c r="T164" s="11"/>
      <c r="U164" s="11">
        <v>18.731000000000002</v>
      </c>
      <c r="V164" s="11">
        <v>41.823999999999998</v>
      </c>
      <c r="W164" s="11">
        <v>49.779000000000003</v>
      </c>
      <c r="X164" s="11">
        <v>39.436</v>
      </c>
      <c r="Y164" s="11">
        <v>16.428000000000001</v>
      </c>
    </row>
    <row r="165" spans="17:25" x14ac:dyDescent="0.25">
      <c r="Q165">
        <v>3</v>
      </c>
      <c r="R165" s="11">
        <v>58.573999999999998</v>
      </c>
      <c r="S165" s="11">
        <v>35.33</v>
      </c>
      <c r="T165" s="11"/>
      <c r="U165" s="11">
        <v>22.681999999999999</v>
      </c>
      <c r="V165" s="11">
        <v>50.718000000000004</v>
      </c>
      <c r="W165" s="11">
        <v>45.475000000000001</v>
      </c>
      <c r="X165" s="11">
        <v>47.222000000000001</v>
      </c>
      <c r="Y165" s="11">
        <v>13.805999999999999</v>
      </c>
    </row>
    <row r="166" spans="17:25" x14ac:dyDescent="0.25">
      <c r="Q166">
        <v>3</v>
      </c>
      <c r="R166" s="11">
        <v>64.989999999999995</v>
      </c>
      <c r="S166" s="11">
        <v>26.297999999999998</v>
      </c>
      <c r="T166" s="11"/>
      <c r="U166" s="11">
        <v>26.774999999999999</v>
      </c>
      <c r="V166" s="11">
        <v>26.265999999999998</v>
      </c>
      <c r="W166" s="11">
        <v>27.305</v>
      </c>
      <c r="X166" s="11">
        <v>48.317</v>
      </c>
      <c r="Y166" s="11">
        <v>18.91</v>
      </c>
    </row>
    <row r="167" spans="17:25" x14ac:dyDescent="0.25">
      <c r="Q167">
        <v>3</v>
      </c>
      <c r="R167" s="11">
        <v>71.855999999999995</v>
      </c>
      <c r="S167" s="11">
        <v>22.041</v>
      </c>
      <c r="T167" s="11"/>
      <c r="U167" s="11">
        <v>8.7119999999999997</v>
      </c>
      <c r="V167" s="11">
        <v>14.521000000000001</v>
      </c>
      <c r="W167" s="11">
        <v>52.74</v>
      </c>
      <c r="X167" s="11">
        <v>66.147999999999996</v>
      </c>
      <c r="Y167" s="11">
        <v>28.513999999999999</v>
      </c>
    </row>
    <row r="168" spans="17:25" x14ac:dyDescent="0.25">
      <c r="Q168">
        <v>3</v>
      </c>
      <c r="R168" s="11">
        <v>74.132000000000005</v>
      </c>
      <c r="S168" s="11">
        <v>22.344999999999999</v>
      </c>
      <c r="T168" s="11"/>
      <c r="U168" s="11">
        <v>27.795000000000002</v>
      </c>
      <c r="V168" s="11">
        <v>27.885999999999999</v>
      </c>
      <c r="W168" s="11">
        <v>33.692999999999998</v>
      </c>
      <c r="X168" s="11">
        <v>47.631</v>
      </c>
      <c r="Y168" s="11">
        <v>18.596</v>
      </c>
    </row>
    <row r="169" spans="17:25" x14ac:dyDescent="0.25">
      <c r="Q169">
        <v>3</v>
      </c>
      <c r="R169" s="11">
        <v>42.542999999999999</v>
      </c>
      <c r="S169" s="11">
        <v>36.179000000000002</v>
      </c>
      <c r="T169" s="11"/>
      <c r="U169" s="11">
        <v>23.013999999999999</v>
      </c>
      <c r="V169" s="11">
        <v>31.385999999999999</v>
      </c>
      <c r="W169" s="11">
        <v>35.921999999999997</v>
      </c>
      <c r="X169" s="11">
        <v>28.513999999999999</v>
      </c>
      <c r="Y169" s="11">
        <v>18.596</v>
      </c>
    </row>
    <row r="170" spans="17:25" x14ac:dyDescent="0.25">
      <c r="Q170">
        <v>3</v>
      </c>
      <c r="R170" s="11">
        <v>69.432000000000002</v>
      </c>
      <c r="S170" s="11">
        <v>30.870999999999999</v>
      </c>
      <c r="T170" s="11"/>
      <c r="U170" s="11">
        <v>17.425000000000001</v>
      </c>
      <c r="V170" s="11">
        <v>22.344999999999999</v>
      </c>
      <c r="W170" s="11">
        <v>52.015999999999998</v>
      </c>
      <c r="X170" s="11">
        <v>52.274000000000001</v>
      </c>
      <c r="Y170" s="11">
        <v>18.459</v>
      </c>
    </row>
    <row r="171" spans="17:25" x14ac:dyDescent="0.25">
      <c r="Q171">
        <v>3</v>
      </c>
      <c r="R171" s="11">
        <v>25.713999999999999</v>
      </c>
      <c r="S171" s="11">
        <v>34.97</v>
      </c>
      <c r="T171" s="11"/>
      <c r="U171" s="11">
        <v>20.535</v>
      </c>
      <c r="V171" s="11">
        <v>23.233000000000001</v>
      </c>
      <c r="W171" s="11">
        <v>75.16</v>
      </c>
      <c r="X171" s="11">
        <v>31.413</v>
      </c>
      <c r="Y171" s="11">
        <v>15.693</v>
      </c>
    </row>
    <row r="172" spans="17:25" x14ac:dyDescent="0.25">
      <c r="Q172">
        <v>3</v>
      </c>
      <c r="R172" s="11">
        <v>57.689</v>
      </c>
      <c r="S172" s="11">
        <v>24.504999999999999</v>
      </c>
      <c r="T172" s="11"/>
      <c r="U172" s="11">
        <v>23.013999999999999</v>
      </c>
      <c r="V172" s="11">
        <v>17.425000000000001</v>
      </c>
      <c r="W172" s="11">
        <v>27.026</v>
      </c>
      <c r="X172" s="11">
        <v>65.366</v>
      </c>
      <c r="Y172" s="11">
        <v>15.146000000000001</v>
      </c>
    </row>
    <row r="173" spans="17:25" x14ac:dyDescent="0.25">
      <c r="Q173">
        <v>3</v>
      </c>
      <c r="R173" s="11">
        <v>57.689</v>
      </c>
      <c r="S173" s="11">
        <v>43.561999999999998</v>
      </c>
      <c r="T173" s="11"/>
      <c r="U173" s="11">
        <v>23.414000000000001</v>
      </c>
      <c r="V173" s="11">
        <v>22.079000000000001</v>
      </c>
      <c r="W173" s="11">
        <v>33.189</v>
      </c>
      <c r="X173" s="11">
        <v>64.938000000000002</v>
      </c>
      <c r="Y173" s="11">
        <v>22.681999999999999</v>
      </c>
    </row>
    <row r="174" spans="17:25" x14ac:dyDescent="0.25">
      <c r="Q174">
        <v>3</v>
      </c>
      <c r="R174" s="11">
        <v>44.387</v>
      </c>
      <c r="S174" s="11">
        <v>34.387</v>
      </c>
      <c r="T174" s="11"/>
      <c r="U174" s="11">
        <v>20.942</v>
      </c>
      <c r="V174" s="11">
        <v>34.091000000000001</v>
      </c>
      <c r="W174" s="11">
        <v>30.98</v>
      </c>
      <c r="X174" s="11">
        <v>61.536999999999999</v>
      </c>
      <c r="Y174" s="11">
        <v>44.424999999999997</v>
      </c>
    </row>
    <row r="175" spans="17:25" x14ac:dyDescent="0.25">
      <c r="Q175">
        <v>3</v>
      </c>
      <c r="R175" s="11">
        <v>57.161000000000001</v>
      </c>
      <c r="S175" s="11">
        <v>27.795000000000002</v>
      </c>
      <c r="T175" s="11"/>
      <c r="U175" s="11">
        <v>14.048</v>
      </c>
      <c r="V175" s="11">
        <v>49.37</v>
      </c>
      <c r="W175" s="11">
        <v>46.628999999999998</v>
      </c>
      <c r="X175" s="11">
        <v>70.242000000000004</v>
      </c>
      <c r="Y175" s="11">
        <v>22.117000000000001</v>
      </c>
    </row>
    <row r="176" spans="17:25" x14ac:dyDescent="0.25">
      <c r="Q176">
        <v>3</v>
      </c>
      <c r="R176" s="11">
        <v>79.320999999999998</v>
      </c>
      <c r="S176" s="11">
        <v>38.198</v>
      </c>
      <c r="T176" s="11"/>
      <c r="U176" s="11">
        <v>22.719000000000001</v>
      </c>
      <c r="V176" s="11">
        <v>32.261000000000003</v>
      </c>
      <c r="W176" s="11">
        <v>37.395000000000003</v>
      </c>
      <c r="X176" s="11">
        <v>70.97</v>
      </c>
      <c r="Y176" s="11">
        <v>19.308</v>
      </c>
    </row>
    <row r="177" spans="17:25" x14ac:dyDescent="0.25">
      <c r="Q177">
        <v>3</v>
      </c>
      <c r="R177" s="11">
        <v>45.363999999999997</v>
      </c>
      <c r="S177" s="11">
        <v>48.491</v>
      </c>
      <c r="T177" s="11"/>
      <c r="U177" s="11">
        <v>14.694000000000001</v>
      </c>
      <c r="V177" s="11">
        <v>38.746000000000002</v>
      </c>
      <c r="W177" s="11">
        <v>92.468000000000004</v>
      </c>
      <c r="X177" s="11">
        <v>45.457000000000001</v>
      </c>
      <c r="Y177" s="11">
        <v>17.425000000000001</v>
      </c>
    </row>
    <row r="178" spans="17:25" x14ac:dyDescent="0.25">
      <c r="Q178">
        <v>3</v>
      </c>
      <c r="R178" s="11">
        <v>31.413</v>
      </c>
      <c r="S178" s="11">
        <v>58.89</v>
      </c>
      <c r="T178" s="11"/>
      <c r="U178" s="11">
        <v>19.654</v>
      </c>
      <c r="V178" s="11">
        <v>21.141999999999999</v>
      </c>
      <c r="W178" s="11">
        <v>60.052999999999997</v>
      </c>
      <c r="X178" s="11">
        <v>52.354999999999997</v>
      </c>
      <c r="Y178" s="11">
        <v>29.388000000000002</v>
      </c>
    </row>
    <row r="179" spans="17:25" x14ac:dyDescent="0.25">
      <c r="Q179">
        <v>3</v>
      </c>
      <c r="R179" s="11">
        <v>44.234000000000002</v>
      </c>
      <c r="S179" s="11">
        <v>52.161000000000001</v>
      </c>
      <c r="T179" s="11"/>
      <c r="U179" s="11">
        <v>16.274000000000001</v>
      </c>
      <c r="V179" s="11">
        <v>21.616</v>
      </c>
      <c r="W179" s="11">
        <v>74.528999999999996</v>
      </c>
      <c r="X179" s="11">
        <v>52.354999999999997</v>
      </c>
      <c r="Y179" s="11">
        <v>24.812999999999999</v>
      </c>
    </row>
    <row r="180" spans="17:25" x14ac:dyDescent="0.25">
      <c r="Q180">
        <v>3</v>
      </c>
      <c r="R180" s="11">
        <v>42.878999999999998</v>
      </c>
      <c r="S180" s="11">
        <v>48.820999999999998</v>
      </c>
      <c r="T180" s="11"/>
      <c r="U180" s="11">
        <v>10.471</v>
      </c>
      <c r="V180" s="11">
        <v>27.795000000000002</v>
      </c>
      <c r="W180" s="11">
        <v>43.947000000000003</v>
      </c>
      <c r="X180" s="11">
        <v>55.101999999999997</v>
      </c>
      <c r="Y180" s="11">
        <v>33.265000000000001</v>
      </c>
    </row>
    <row r="181" spans="17:25" x14ac:dyDescent="0.25">
      <c r="Q181">
        <v>3</v>
      </c>
      <c r="R181" s="11">
        <v>24.641999999999999</v>
      </c>
      <c r="S181" s="11">
        <v>42.404000000000003</v>
      </c>
      <c r="T181" s="11"/>
      <c r="U181" s="11">
        <v>15.585000000000001</v>
      </c>
      <c r="V181" s="11">
        <v>34.313000000000002</v>
      </c>
      <c r="W181" s="11">
        <v>33.692999999999998</v>
      </c>
      <c r="X181" s="11">
        <v>38.22</v>
      </c>
      <c r="Y181" s="11">
        <v>22.193000000000001</v>
      </c>
    </row>
    <row r="182" spans="17:25" x14ac:dyDescent="0.25">
      <c r="Q182">
        <v>3</v>
      </c>
      <c r="R182" s="11">
        <v>55.255000000000003</v>
      </c>
      <c r="S182" s="11">
        <v>59.146999999999998</v>
      </c>
      <c r="T182" s="11"/>
      <c r="U182" s="11">
        <v>18.183</v>
      </c>
      <c r="V182" s="11">
        <v>26.648</v>
      </c>
      <c r="W182" s="11">
        <v>35.448999999999998</v>
      </c>
      <c r="X182" s="11">
        <v>103.682</v>
      </c>
      <c r="Y182" s="11">
        <v>17.425000000000001</v>
      </c>
    </row>
    <row r="183" spans="17:25" x14ac:dyDescent="0.25">
      <c r="Q183">
        <v>3</v>
      </c>
      <c r="R183" s="11">
        <v>66.858000000000004</v>
      </c>
      <c r="S183" s="11">
        <v>71.843999999999994</v>
      </c>
      <c r="T183" s="11"/>
      <c r="U183" s="11">
        <v>22.344999999999999</v>
      </c>
      <c r="V183" s="11">
        <v>27.305</v>
      </c>
      <c r="W183" s="11">
        <v>57.411000000000001</v>
      </c>
      <c r="X183" s="11">
        <v>54.02</v>
      </c>
      <c r="Y183" s="11">
        <v>23.414000000000001</v>
      </c>
    </row>
    <row r="184" spans="17:25" x14ac:dyDescent="0.25">
      <c r="Q184">
        <v>3</v>
      </c>
      <c r="R184" s="11">
        <v>70.576999999999998</v>
      </c>
      <c r="S184" s="11">
        <v>38.351999999999997</v>
      </c>
      <c r="T184" s="11"/>
      <c r="U184" s="11">
        <v>46.917999999999999</v>
      </c>
      <c r="V184" s="11">
        <v>13.988</v>
      </c>
      <c r="W184" s="11">
        <v>61.536999999999999</v>
      </c>
      <c r="X184" s="11">
        <v>44.84</v>
      </c>
      <c r="Y184" s="11">
        <v>31.413</v>
      </c>
    </row>
    <row r="185" spans="17:25" x14ac:dyDescent="0.25">
      <c r="Q185">
        <v>3</v>
      </c>
      <c r="R185" s="11">
        <v>76.406999999999996</v>
      </c>
      <c r="S185" s="11">
        <v>50.435000000000002</v>
      </c>
      <c r="T185" s="11"/>
      <c r="U185" s="11">
        <v>29.645</v>
      </c>
      <c r="V185" s="11">
        <v>36.015999999999998</v>
      </c>
      <c r="W185" s="11">
        <v>62.677999999999997</v>
      </c>
      <c r="X185" s="11">
        <v>47.914000000000001</v>
      </c>
      <c r="Y185" s="11">
        <v>24.812999999999999</v>
      </c>
    </row>
    <row r="186" spans="17:25" x14ac:dyDescent="0.25">
      <c r="Q186">
        <v>3</v>
      </c>
      <c r="R186" s="11">
        <v>51.247999999999998</v>
      </c>
      <c r="S186" s="11">
        <v>78.498000000000005</v>
      </c>
      <c r="T186" s="11"/>
      <c r="U186" s="11">
        <v>16.884</v>
      </c>
      <c r="V186" s="11">
        <v>30.32</v>
      </c>
      <c r="W186" s="11">
        <v>30.652000000000001</v>
      </c>
      <c r="X186" s="11">
        <v>71.195999999999998</v>
      </c>
      <c r="Y186" s="11">
        <v>18.042999999999999</v>
      </c>
    </row>
    <row r="187" spans="17:25" x14ac:dyDescent="0.25">
      <c r="Q187">
        <v>3</v>
      </c>
      <c r="R187" s="11">
        <v>64.481999999999999</v>
      </c>
      <c r="S187" s="11">
        <v>49.591999999999999</v>
      </c>
      <c r="T187" s="11"/>
      <c r="U187" s="11">
        <v>7.5730000000000004</v>
      </c>
      <c r="V187" s="11">
        <v>15.202</v>
      </c>
      <c r="W187" s="11">
        <v>79.224999999999994</v>
      </c>
      <c r="X187" s="11">
        <v>44.424999999999997</v>
      </c>
      <c r="Y187" s="11">
        <v>14.808</v>
      </c>
    </row>
    <row r="188" spans="17:25" x14ac:dyDescent="0.25">
      <c r="Q188">
        <v>3</v>
      </c>
      <c r="R188" s="11">
        <v>77.022000000000006</v>
      </c>
      <c r="S188" s="11">
        <v>47.914000000000001</v>
      </c>
      <c r="T188" s="11"/>
      <c r="U188" s="11">
        <v>19.481999999999999</v>
      </c>
      <c r="V188" s="11">
        <v>53.265000000000001</v>
      </c>
      <c r="W188" s="11">
        <v>51.378999999999998</v>
      </c>
      <c r="X188" s="11">
        <v>59.146999999999998</v>
      </c>
      <c r="Y188" s="11">
        <v>19.481999999999999</v>
      </c>
    </row>
    <row r="189" spans="17:25" x14ac:dyDescent="0.25">
      <c r="Q189">
        <v>3</v>
      </c>
      <c r="R189" s="11">
        <v>58.502000000000002</v>
      </c>
      <c r="S189" s="11">
        <v>48.89</v>
      </c>
      <c r="T189" s="11"/>
      <c r="U189" s="11">
        <v>21.141999999999999</v>
      </c>
      <c r="V189" s="11">
        <v>38.351999999999997</v>
      </c>
      <c r="W189" s="11">
        <v>52.274000000000001</v>
      </c>
      <c r="X189" s="11">
        <v>41.561</v>
      </c>
      <c r="Y189" s="11">
        <v>15.853</v>
      </c>
    </row>
    <row r="190" spans="17:25" x14ac:dyDescent="0.25">
      <c r="Q190">
        <v>3</v>
      </c>
      <c r="R190" s="11">
        <v>40.761000000000003</v>
      </c>
      <c r="S190" s="11">
        <v>70.899000000000001</v>
      </c>
      <c r="T190" s="11"/>
      <c r="U190" s="11">
        <v>27.763999999999999</v>
      </c>
      <c r="V190" s="11">
        <v>39.308</v>
      </c>
      <c r="W190" s="11">
        <v>32.076999999999998</v>
      </c>
      <c r="X190" s="11">
        <v>38.746000000000002</v>
      </c>
      <c r="Y190" s="11">
        <v>11.974</v>
      </c>
    </row>
    <row r="191" spans="17:25" x14ac:dyDescent="0.25">
      <c r="Q191">
        <v>3</v>
      </c>
      <c r="R191" s="11">
        <v>57.514000000000003</v>
      </c>
      <c r="S191" s="11">
        <v>80.900000000000006</v>
      </c>
      <c r="T191" s="11"/>
      <c r="U191" s="11">
        <v>20.161999999999999</v>
      </c>
      <c r="V191" s="11">
        <v>58.039000000000001</v>
      </c>
      <c r="W191" s="11">
        <v>62.771999999999998</v>
      </c>
      <c r="X191" s="11">
        <v>34.97</v>
      </c>
      <c r="Y191" s="11">
        <v>13.56</v>
      </c>
    </row>
    <row r="192" spans="17:25" x14ac:dyDescent="0.25">
      <c r="Q192">
        <v>3</v>
      </c>
      <c r="R192" s="11">
        <v>38.021000000000001</v>
      </c>
      <c r="S192" s="11">
        <v>56.088000000000001</v>
      </c>
      <c r="T192" s="11"/>
      <c r="U192" s="11">
        <v>15.638999999999999</v>
      </c>
      <c r="V192" s="11">
        <v>30.652000000000001</v>
      </c>
      <c r="W192" s="11">
        <v>35.921999999999997</v>
      </c>
      <c r="X192" s="11">
        <v>41.743000000000002</v>
      </c>
      <c r="Y192" s="11">
        <v>13.988</v>
      </c>
    </row>
    <row r="193" spans="17:25" x14ac:dyDescent="0.25">
      <c r="Q193">
        <v>3</v>
      </c>
      <c r="R193" s="11">
        <v>38.22</v>
      </c>
      <c r="S193" s="11">
        <v>47.276000000000003</v>
      </c>
      <c r="T193" s="11"/>
      <c r="U193" s="11">
        <v>25.878</v>
      </c>
      <c r="V193" s="11">
        <v>58.89</v>
      </c>
      <c r="W193" s="11">
        <v>41.581000000000003</v>
      </c>
      <c r="X193" s="11">
        <v>38.615000000000002</v>
      </c>
      <c r="Y193" s="11">
        <v>13.805999999999999</v>
      </c>
    </row>
    <row r="194" spans="17:25" x14ac:dyDescent="0.25">
      <c r="Q194">
        <v>3</v>
      </c>
      <c r="R194" s="11">
        <v>66.858000000000004</v>
      </c>
      <c r="S194" s="11">
        <v>100.417</v>
      </c>
      <c r="T194" s="11"/>
      <c r="U194" s="11">
        <v>20.981999999999999</v>
      </c>
      <c r="V194" s="11">
        <v>19.481999999999999</v>
      </c>
      <c r="W194" s="11">
        <v>39.070999999999998</v>
      </c>
      <c r="X194" s="11">
        <v>80.994</v>
      </c>
      <c r="Y194" s="11">
        <v>15.693</v>
      </c>
    </row>
    <row r="195" spans="17:25" x14ac:dyDescent="0.25">
      <c r="Q195">
        <v>3</v>
      </c>
      <c r="R195" s="11">
        <v>46.557000000000002</v>
      </c>
      <c r="S195" s="11">
        <v>61.386000000000003</v>
      </c>
      <c r="T195" s="11"/>
      <c r="U195" s="11">
        <v>17.082999999999998</v>
      </c>
      <c r="V195" s="11">
        <v>22.344999999999999</v>
      </c>
      <c r="W195" s="11">
        <v>23.878</v>
      </c>
      <c r="X195" s="11">
        <v>48.682000000000002</v>
      </c>
      <c r="Y195" s="11">
        <v>19.308</v>
      </c>
    </row>
    <row r="196" spans="17:25" x14ac:dyDescent="0.25">
      <c r="Q196">
        <v>3</v>
      </c>
      <c r="R196" s="11">
        <v>55.862000000000002</v>
      </c>
      <c r="S196" s="11">
        <v>76.042000000000002</v>
      </c>
      <c r="T196" s="11"/>
      <c r="U196" s="11">
        <v>23.878</v>
      </c>
      <c r="V196" s="11">
        <v>20.161999999999999</v>
      </c>
      <c r="W196" s="11">
        <v>46.756</v>
      </c>
      <c r="X196" s="11">
        <v>31.413</v>
      </c>
      <c r="Y196" s="11">
        <v>17.664999999999999</v>
      </c>
    </row>
    <row r="197" spans="17:25" x14ac:dyDescent="0.25">
      <c r="Q197">
        <v>3</v>
      </c>
      <c r="R197" s="11">
        <v>58.329000000000001</v>
      </c>
      <c r="S197" s="11">
        <v>69.432000000000002</v>
      </c>
      <c r="T197" s="11"/>
      <c r="U197" s="11">
        <v>17.082999999999998</v>
      </c>
      <c r="V197" s="11">
        <v>16.632000000000001</v>
      </c>
      <c r="W197" s="11">
        <v>39.734999999999999</v>
      </c>
      <c r="X197" s="11">
        <v>32.701999999999998</v>
      </c>
      <c r="Y197" s="11">
        <v>17.472999999999999</v>
      </c>
    </row>
    <row r="198" spans="17:25" x14ac:dyDescent="0.25">
      <c r="Q198">
        <v>3</v>
      </c>
      <c r="R198" s="11">
        <v>41.337000000000003</v>
      </c>
      <c r="S198" s="11">
        <v>43.173000000000002</v>
      </c>
      <c r="T198" s="11"/>
      <c r="U198" s="11">
        <v>23.123999999999999</v>
      </c>
      <c r="V198" s="11">
        <v>16.934000000000001</v>
      </c>
      <c r="W198" s="11">
        <v>37.191000000000003</v>
      </c>
      <c r="X198" s="11">
        <v>29.186</v>
      </c>
      <c r="Y198" s="11">
        <v>13.244999999999999</v>
      </c>
    </row>
    <row r="199" spans="17:25" x14ac:dyDescent="0.25">
      <c r="Q199">
        <v>3</v>
      </c>
      <c r="R199" s="11">
        <v>46.247999999999998</v>
      </c>
      <c r="S199" s="11">
        <v>48.906999999999996</v>
      </c>
      <c r="T199" s="11"/>
      <c r="U199" s="11">
        <v>13.244999999999999</v>
      </c>
      <c r="V199" s="11">
        <v>57.527999999999999</v>
      </c>
      <c r="W199" s="11">
        <v>37.395000000000003</v>
      </c>
      <c r="X199" s="11">
        <v>57.337000000000003</v>
      </c>
      <c r="Y199" s="11">
        <v>14.694000000000001</v>
      </c>
    </row>
    <row r="200" spans="17:25" x14ac:dyDescent="0.25">
      <c r="Q200">
        <v>3</v>
      </c>
      <c r="R200" s="11">
        <v>70.899000000000001</v>
      </c>
      <c r="S200" s="11">
        <v>59.247</v>
      </c>
      <c r="T200" s="11"/>
      <c r="U200" s="11">
        <v>17.664999999999999</v>
      </c>
      <c r="V200" s="11">
        <v>33.517000000000003</v>
      </c>
      <c r="W200" s="11">
        <v>47.276000000000003</v>
      </c>
      <c r="X200" s="11">
        <v>71.468000000000004</v>
      </c>
      <c r="Y200" s="11">
        <v>13.988</v>
      </c>
    </row>
    <row r="201" spans="17:25" x14ac:dyDescent="0.25">
      <c r="Q201">
        <v>3</v>
      </c>
      <c r="R201" s="11">
        <v>40.781999999999996</v>
      </c>
      <c r="S201" s="11">
        <v>46.027999999999999</v>
      </c>
      <c r="T201" s="11"/>
      <c r="U201" s="11">
        <v>16.632000000000001</v>
      </c>
      <c r="V201" s="11">
        <v>34.97</v>
      </c>
      <c r="W201" s="11">
        <v>47.276000000000003</v>
      </c>
      <c r="X201" s="11">
        <v>72.358999999999995</v>
      </c>
      <c r="Y201" s="11">
        <v>14.048</v>
      </c>
    </row>
    <row r="202" spans="17:25" x14ac:dyDescent="0.25">
      <c r="Q202">
        <v>3</v>
      </c>
      <c r="R202" s="11">
        <v>41.417999999999999</v>
      </c>
      <c r="S202" s="11">
        <v>54.61</v>
      </c>
      <c r="T202" s="11"/>
      <c r="U202" s="11">
        <v>13.988</v>
      </c>
      <c r="V202" s="11">
        <v>27.611999999999998</v>
      </c>
      <c r="W202" s="11">
        <v>34.091000000000001</v>
      </c>
      <c r="X202" s="11">
        <v>66.352000000000004</v>
      </c>
      <c r="Y202" s="11">
        <v>15.853</v>
      </c>
    </row>
    <row r="203" spans="17:25" x14ac:dyDescent="0.25">
      <c r="Q203">
        <v>3</v>
      </c>
      <c r="R203" s="11">
        <v>51.460999999999999</v>
      </c>
      <c r="S203" s="11">
        <v>66.781999999999996</v>
      </c>
      <c r="T203" s="11"/>
      <c r="U203" s="11">
        <v>20.821000000000002</v>
      </c>
      <c r="V203" s="11">
        <v>40.01</v>
      </c>
      <c r="W203" s="11">
        <v>35.091000000000001</v>
      </c>
      <c r="X203" s="11">
        <v>56.088000000000001</v>
      </c>
      <c r="Y203" s="11">
        <v>14.808</v>
      </c>
    </row>
    <row r="204" spans="17:25" x14ac:dyDescent="0.25">
      <c r="Q204">
        <v>3</v>
      </c>
      <c r="R204" s="11">
        <v>50.585000000000001</v>
      </c>
      <c r="S204" s="11">
        <v>44.12</v>
      </c>
      <c r="T204" s="11"/>
      <c r="U204" s="11">
        <v>17.664999999999999</v>
      </c>
      <c r="V204" s="11">
        <v>29.186</v>
      </c>
      <c r="W204" s="11">
        <v>29.445</v>
      </c>
      <c r="X204" s="11">
        <v>36.179000000000002</v>
      </c>
      <c r="Y204" s="11">
        <v>22.041</v>
      </c>
    </row>
    <row r="205" spans="17:25" x14ac:dyDescent="0.25">
      <c r="Q205">
        <v>3</v>
      </c>
      <c r="R205" s="11">
        <v>72.043999999999997</v>
      </c>
      <c r="S205" s="11">
        <v>71.727000000000004</v>
      </c>
      <c r="T205" s="11"/>
      <c r="U205" s="11">
        <v>10.71</v>
      </c>
      <c r="V205" s="11">
        <v>26.774999999999999</v>
      </c>
      <c r="W205" s="11"/>
      <c r="X205" s="11">
        <v>31.626999999999999</v>
      </c>
      <c r="Y205" s="11">
        <v>20.535</v>
      </c>
    </row>
    <row r="206" spans="17:25" x14ac:dyDescent="0.25">
      <c r="Q206">
        <v>3</v>
      </c>
      <c r="R206" s="11">
        <v>39.756</v>
      </c>
      <c r="S206" s="11">
        <v>35.662999999999997</v>
      </c>
      <c r="T206" s="11"/>
      <c r="U206" s="11">
        <v>10.471</v>
      </c>
      <c r="V206" s="11">
        <v>20.535</v>
      </c>
      <c r="W206" s="11"/>
      <c r="X206" s="11">
        <v>65.840999999999994</v>
      </c>
      <c r="Y206" s="11">
        <v>17.664999999999999</v>
      </c>
    </row>
    <row r="207" spans="17:25" x14ac:dyDescent="0.25">
      <c r="Q207">
        <v>3</v>
      </c>
      <c r="R207" s="11">
        <v>15.638999999999999</v>
      </c>
      <c r="S207" s="11">
        <v>59.588000000000001</v>
      </c>
      <c r="T207" s="11"/>
      <c r="U207" s="11">
        <v>30.292000000000002</v>
      </c>
      <c r="V207" s="11">
        <v>17.472999999999999</v>
      </c>
      <c r="W207" s="11"/>
      <c r="X207" s="11">
        <v>53.392000000000003</v>
      </c>
      <c r="Y207" s="11">
        <v>19.481999999999999</v>
      </c>
    </row>
    <row r="208" spans="17:25" x14ac:dyDescent="0.25">
      <c r="Q208">
        <v>3</v>
      </c>
      <c r="R208" s="11">
        <v>48.750999999999998</v>
      </c>
      <c r="S208" s="11">
        <v>77.251999999999995</v>
      </c>
      <c r="T208" s="11"/>
      <c r="U208" s="11">
        <v>14.808</v>
      </c>
      <c r="V208" s="11">
        <v>59.473999999999997</v>
      </c>
      <c r="W208" s="11"/>
      <c r="X208" s="11">
        <v>46.936</v>
      </c>
      <c r="Y208" s="11">
        <v>27.398</v>
      </c>
    </row>
    <row r="209" spans="17:25" x14ac:dyDescent="0.25">
      <c r="Q209">
        <v>3</v>
      </c>
      <c r="R209" s="11">
        <v>65.725999999999999</v>
      </c>
      <c r="S209" s="11">
        <v>51.853000000000002</v>
      </c>
      <c r="T209" s="11"/>
      <c r="U209" s="11">
        <v>25.516999999999999</v>
      </c>
      <c r="V209" s="11">
        <v>39.5</v>
      </c>
      <c r="W209" s="11"/>
      <c r="X209" s="11">
        <v>37.686999999999998</v>
      </c>
      <c r="Y209" s="11">
        <v>20.981999999999999</v>
      </c>
    </row>
    <row r="210" spans="17:25" x14ac:dyDescent="0.25">
      <c r="Q210">
        <v>3</v>
      </c>
      <c r="R210" s="11">
        <v>47.79</v>
      </c>
      <c r="S210" s="11">
        <v>52.161000000000001</v>
      </c>
      <c r="T210" s="11"/>
      <c r="U210" s="11">
        <v>12.321</v>
      </c>
      <c r="V210" s="11">
        <v>44.234000000000002</v>
      </c>
      <c r="W210" s="11"/>
      <c r="X210" s="11">
        <v>63.692999999999998</v>
      </c>
      <c r="Y210" s="11">
        <v>20.329000000000001</v>
      </c>
    </row>
    <row r="211" spans="17:25" x14ac:dyDescent="0.25">
      <c r="Q211">
        <v>3</v>
      </c>
      <c r="R211" s="11">
        <v>45.9</v>
      </c>
      <c r="S211" s="11">
        <v>31.413</v>
      </c>
      <c r="T211" s="11"/>
      <c r="U211" s="11">
        <v>14.048</v>
      </c>
      <c r="V211" s="11">
        <v>29.186</v>
      </c>
      <c r="W211" s="11"/>
      <c r="X211" s="11">
        <v>46.027999999999999</v>
      </c>
      <c r="Y211" s="11">
        <v>17.082999999999998</v>
      </c>
    </row>
    <row r="212" spans="17:25" x14ac:dyDescent="0.25">
      <c r="Q212">
        <v>3</v>
      </c>
      <c r="R212" s="11">
        <v>50.802</v>
      </c>
      <c r="S212" s="11">
        <v>62.246000000000002</v>
      </c>
      <c r="T212" s="11"/>
      <c r="U212" s="11">
        <v>15.146000000000001</v>
      </c>
      <c r="V212" s="11">
        <v>23.414000000000001</v>
      </c>
      <c r="W212" s="11"/>
      <c r="X212" s="11">
        <v>29.186</v>
      </c>
      <c r="Y212" s="11">
        <v>16.884</v>
      </c>
    </row>
    <row r="213" spans="17:25" x14ac:dyDescent="0.25">
      <c r="Q213">
        <v>3</v>
      </c>
      <c r="R213" s="11">
        <v>38.021000000000001</v>
      </c>
      <c r="S213" s="11">
        <v>61.865000000000002</v>
      </c>
      <c r="T213" s="11"/>
      <c r="U213" s="11">
        <v>24.263000000000002</v>
      </c>
      <c r="V213" s="11">
        <v>72.451999999999998</v>
      </c>
      <c r="W213" s="11"/>
      <c r="X213" s="11">
        <v>36.573999999999998</v>
      </c>
      <c r="Y213" s="11">
        <v>15.693</v>
      </c>
    </row>
    <row r="214" spans="17:25" x14ac:dyDescent="0.25">
      <c r="Q214">
        <v>3</v>
      </c>
      <c r="R214" s="11">
        <v>23.123999999999999</v>
      </c>
      <c r="S214" s="11">
        <v>53.011000000000003</v>
      </c>
      <c r="T214" s="11"/>
      <c r="U214" s="11">
        <v>10.471</v>
      </c>
      <c r="V214" s="11">
        <v>46.845999999999997</v>
      </c>
      <c r="W214" s="11"/>
      <c r="X214" s="11">
        <v>90.075000000000003</v>
      </c>
      <c r="Y214" s="11">
        <v>29.445</v>
      </c>
    </row>
    <row r="215" spans="17:25" x14ac:dyDescent="0.25">
      <c r="Q215">
        <v>3</v>
      </c>
      <c r="R215" s="11">
        <v>74.040999999999997</v>
      </c>
      <c r="S215" s="11">
        <v>47.276000000000003</v>
      </c>
      <c r="T215" s="11"/>
      <c r="U215" s="11">
        <v>15.146000000000001</v>
      </c>
      <c r="V215" s="11">
        <v>32.469000000000001</v>
      </c>
      <c r="W215" s="11"/>
      <c r="X215" s="11">
        <v>51.231000000000002</v>
      </c>
      <c r="Y215" s="11">
        <v>19.308</v>
      </c>
    </row>
    <row r="216" spans="17:25" x14ac:dyDescent="0.25">
      <c r="Q216">
        <v>3</v>
      </c>
      <c r="R216" s="11">
        <v>35.091000000000001</v>
      </c>
      <c r="S216" s="11">
        <v>30.870999999999999</v>
      </c>
      <c r="T216" s="11"/>
      <c r="U216" s="11">
        <v>19.308</v>
      </c>
      <c r="V216" s="11">
        <v>36.085999999999999</v>
      </c>
      <c r="W216" s="11"/>
      <c r="X216" s="11">
        <v>22.193000000000001</v>
      </c>
      <c r="Y216" s="11">
        <v>19.175999999999998</v>
      </c>
    </row>
    <row r="217" spans="17:25" x14ac:dyDescent="0.25">
      <c r="Q217">
        <v>3</v>
      </c>
      <c r="R217" s="11">
        <v>29.9</v>
      </c>
      <c r="S217" s="11">
        <v>53.313000000000002</v>
      </c>
      <c r="T217" s="11"/>
      <c r="U217" s="11">
        <v>36.109000000000002</v>
      </c>
      <c r="V217" s="11">
        <v>23.414000000000001</v>
      </c>
      <c r="W217" s="11"/>
      <c r="X217" s="11">
        <v>56.582000000000001</v>
      </c>
      <c r="Y217" s="11">
        <v>12.856999999999999</v>
      </c>
    </row>
    <row r="218" spans="17:25" x14ac:dyDescent="0.25">
      <c r="Q218">
        <v>3</v>
      </c>
      <c r="R218" s="11">
        <v>47.061</v>
      </c>
      <c r="S218" s="11">
        <v>58.804000000000002</v>
      </c>
      <c r="T218" s="11"/>
      <c r="U218" s="11">
        <v>18.09</v>
      </c>
      <c r="V218" s="11">
        <v>34.091000000000001</v>
      </c>
      <c r="W218" s="11"/>
      <c r="X218" s="11">
        <v>66.528999999999996</v>
      </c>
      <c r="Y218" s="11">
        <v>10.71</v>
      </c>
    </row>
    <row r="219" spans="17:25" x14ac:dyDescent="0.25">
      <c r="Q219">
        <v>3</v>
      </c>
      <c r="R219" s="11">
        <v>43.813000000000002</v>
      </c>
      <c r="S219" s="11">
        <v>100.87</v>
      </c>
      <c r="T219" s="11"/>
      <c r="U219" s="11">
        <v>12.988</v>
      </c>
      <c r="V219" s="11">
        <v>39.156999999999996</v>
      </c>
      <c r="W219" s="11"/>
      <c r="X219" s="11">
        <v>61.591999999999999</v>
      </c>
      <c r="Y219" s="11">
        <v>18.367000000000001</v>
      </c>
    </row>
    <row r="220" spans="17:25" x14ac:dyDescent="0.25">
      <c r="Q220">
        <v>3</v>
      </c>
      <c r="R220" s="11">
        <v>19.867000000000001</v>
      </c>
      <c r="S220" s="11">
        <v>51.066000000000003</v>
      </c>
      <c r="T220" s="11"/>
      <c r="U220" s="11">
        <v>13.56</v>
      </c>
      <c r="V220" s="11">
        <v>50.167000000000002</v>
      </c>
      <c r="W220" s="11"/>
      <c r="X220" s="11">
        <v>76.23</v>
      </c>
      <c r="Y220" s="11">
        <v>16.632000000000001</v>
      </c>
    </row>
    <row r="221" spans="17:25" x14ac:dyDescent="0.25">
      <c r="Q221">
        <v>3</v>
      </c>
      <c r="R221" s="11">
        <v>25.975000000000001</v>
      </c>
      <c r="S221" s="11">
        <v>43.015999999999998</v>
      </c>
      <c r="T221" s="11"/>
      <c r="U221" s="11">
        <v>26.774999999999999</v>
      </c>
      <c r="V221" s="11">
        <v>42.603000000000002</v>
      </c>
      <c r="W221" s="11"/>
      <c r="X221" s="11"/>
      <c r="Y221" s="11">
        <v>17.327999999999999</v>
      </c>
    </row>
    <row r="222" spans="17:25" x14ac:dyDescent="0.25">
      <c r="Q222">
        <v>3</v>
      </c>
      <c r="R222" s="11">
        <v>22.117000000000001</v>
      </c>
      <c r="S222" s="11">
        <v>77.492000000000004</v>
      </c>
      <c r="T222" s="11"/>
      <c r="U222" s="11">
        <v>27.52</v>
      </c>
      <c r="V222" s="11">
        <v>26.648</v>
      </c>
      <c r="W222" s="11"/>
      <c r="X222" s="11"/>
      <c r="Y222" s="11"/>
    </row>
    <row r="223" spans="17:25" x14ac:dyDescent="0.25">
      <c r="Q223">
        <v>3</v>
      </c>
      <c r="R223" s="11">
        <v>25.713999999999999</v>
      </c>
      <c r="S223" s="11">
        <v>56.387999999999998</v>
      </c>
      <c r="T223" s="11"/>
      <c r="U223" s="11">
        <v>33.991999999999997</v>
      </c>
      <c r="V223" s="11">
        <v>30.431000000000001</v>
      </c>
      <c r="W223" s="11"/>
      <c r="X223" s="11"/>
      <c r="Y223" s="11"/>
    </row>
    <row r="224" spans="17:25" x14ac:dyDescent="0.25">
      <c r="Q224">
        <v>3</v>
      </c>
      <c r="R224" s="11">
        <v>39.841000000000001</v>
      </c>
      <c r="S224" s="11">
        <v>83.304000000000002</v>
      </c>
      <c r="T224" s="11"/>
      <c r="U224" s="11">
        <v>22.117000000000001</v>
      </c>
      <c r="V224" s="11">
        <v>43.347999999999999</v>
      </c>
      <c r="W224" s="11"/>
      <c r="X224" s="11"/>
      <c r="Y224" s="11"/>
    </row>
    <row r="225" spans="17:25" x14ac:dyDescent="0.25">
      <c r="Q225">
        <v>3</v>
      </c>
      <c r="R225" s="11">
        <v>33.991999999999997</v>
      </c>
      <c r="S225" s="11">
        <v>127.815</v>
      </c>
      <c r="T225" s="11"/>
      <c r="U225" s="11">
        <v>14.521000000000001</v>
      </c>
      <c r="V225" s="11">
        <v>15.853</v>
      </c>
      <c r="W225" s="11"/>
      <c r="X225" s="11"/>
      <c r="Y225" s="11"/>
    </row>
    <row r="226" spans="17:25" x14ac:dyDescent="0.25">
      <c r="Q226">
        <v>3</v>
      </c>
      <c r="R226" s="11">
        <v>27.398</v>
      </c>
      <c r="S226" s="11"/>
      <c r="T226" s="11"/>
      <c r="U226" s="11">
        <v>37.865000000000002</v>
      </c>
      <c r="V226" s="11">
        <v>16.884</v>
      </c>
      <c r="W226" s="11"/>
      <c r="X226" s="11"/>
      <c r="Y226" s="11"/>
    </row>
    <row r="227" spans="17:25" x14ac:dyDescent="0.25">
      <c r="Q227">
        <v>3</v>
      </c>
      <c r="R227" s="11">
        <v>48.072000000000003</v>
      </c>
      <c r="S227" s="11"/>
      <c r="T227" s="11"/>
      <c r="U227" s="11">
        <v>29.186</v>
      </c>
      <c r="V227" s="11">
        <v>25.082999999999998</v>
      </c>
      <c r="W227" s="11"/>
      <c r="X227" s="11"/>
      <c r="Y227" s="11"/>
    </row>
    <row r="228" spans="17:25" x14ac:dyDescent="0.25">
      <c r="Q228">
        <v>3</v>
      </c>
      <c r="R228" s="11">
        <v>28.602</v>
      </c>
      <c r="S228" s="11"/>
      <c r="T228" s="11"/>
      <c r="U228" s="11">
        <v>19.654</v>
      </c>
      <c r="V228" s="11">
        <v>31.44</v>
      </c>
      <c r="W228" s="11"/>
      <c r="X228" s="11"/>
      <c r="Y228" s="11"/>
    </row>
    <row r="229" spans="17:25" x14ac:dyDescent="0.25">
      <c r="Q229">
        <v>3</v>
      </c>
      <c r="R229" s="11">
        <v>18.09</v>
      </c>
      <c r="S229" s="11"/>
      <c r="T229" s="11"/>
      <c r="U229" s="11">
        <v>26.774999999999999</v>
      </c>
      <c r="V229" s="11">
        <v>24.812999999999999</v>
      </c>
      <c r="W229" s="11"/>
      <c r="X229" s="11"/>
      <c r="Y229" s="11"/>
    </row>
    <row r="230" spans="17:25" x14ac:dyDescent="0.25">
      <c r="Q230">
        <v>3</v>
      </c>
      <c r="R230" s="11">
        <v>41.642000000000003</v>
      </c>
      <c r="S230" s="11"/>
      <c r="T230" s="11"/>
      <c r="U230" s="11">
        <v>29.672999999999998</v>
      </c>
      <c r="V230" s="11">
        <v>37.865000000000002</v>
      </c>
      <c r="W230" s="11"/>
      <c r="X230" s="11"/>
      <c r="Y230" s="11"/>
    </row>
    <row r="231" spans="17:25" x14ac:dyDescent="0.25">
      <c r="Q231">
        <v>3</v>
      </c>
      <c r="R231" s="11">
        <v>58.155000000000001</v>
      </c>
      <c r="S231" s="11"/>
      <c r="T231" s="11"/>
      <c r="U231" s="11">
        <v>17.082999999999998</v>
      </c>
      <c r="V231" s="11">
        <v>32.076999999999998</v>
      </c>
      <c r="W231" s="11"/>
      <c r="X231" s="11"/>
      <c r="Y231" s="11"/>
    </row>
    <row r="232" spans="17:25" x14ac:dyDescent="0.25">
      <c r="Q232">
        <v>3</v>
      </c>
      <c r="R232" s="11">
        <v>49.37</v>
      </c>
      <c r="S232" s="11"/>
      <c r="T232" s="11"/>
      <c r="U232" s="11">
        <v>11.02</v>
      </c>
      <c r="V232" s="11"/>
      <c r="W232" s="11"/>
      <c r="X232" s="11"/>
      <c r="Y232" s="11"/>
    </row>
    <row r="233" spans="17:25" x14ac:dyDescent="0.25">
      <c r="Q233">
        <v>3</v>
      </c>
      <c r="R233" s="11">
        <v>30.32</v>
      </c>
      <c r="S233" s="11"/>
      <c r="T233" s="11"/>
      <c r="U233" s="11">
        <v>19.782</v>
      </c>
      <c r="V233" s="11"/>
      <c r="W233" s="11"/>
      <c r="X233" s="11"/>
      <c r="Y233" s="11"/>
    </row>
    <row r="234" spans="17:25" x14ac:dyDescent="0.25">
      <c r="Q234">
        <v>3</v>
      </c>
      <c r="R234" s="11">
        <v>38.963000000000001</v>
      </c>
      <c r="S234" s="11"/>
      <c r="T234" s="11"/>
      <c r="U234" s="11">
        <v>27.398</v>
      </c>
      <c r="V234" s="11"/>
      <c r="W234" s="11"/>
      <c r="X234" s="11"/>
      <c r="Y234" s="11"/>
    </row>
    <row r="235" spans="17:25" x14ac:dyDescent="0.25">
      <c r="Q235">
        <v>3</v>
      </c>
      <c r="R235" s="11">
        <v>59.29</v>
      </c>
      <c r="S235" s="11"/>
      <c r="T235" s="11"/>
      <c r="U235" s="11">
        <v>26.297999999999998</v>
      </c>
      <c r="V235" s="11"/>
      <c r="W235" s="11"/>
      <c r="X235" s="11"/>
      <c r="Y235" s="11"/>
    </row>
    <row r="236" spans="17:25" x14ac:dyDescent="0.25">
      <c r="Q236">
        <v>3</v>
      </c>
      <c r="R236" s="11">
        <v>37.664000000000001</v>
      </c>
      <c r="S236" s="11"/>
      <c r="T236" s="11"/>
      <c r="U236" s="11">
        <v>26.007999999999999</v>
      </c>
      <c r="V236" s="11"/>
      <c r="W236" s="11"/>
      <c r="X236" s="11"/>
      <c r="Y236" s="11"/>
    </row>
    <row r="237" spans="17:25" x14ac:dyDescent="0.25">
      <c r="Q237">
        <v>3</v>
      </c>
      <c r="R237" s="11">
        <v>31.413</v>
      </c>
      <c r="S237" s="11"/>
      <c r="T237" s="11"/>
      <c r="U237" s="11">
        <v>20.78</v>
      </c>
      <c r="V237" s="11"/>
      <c r="W237" s="11"/>
      <c r="X237" s="11"/>
      <c r="Y237" s="11"/>
    </row>
    <row r="238" spans="17:25" x14ac:dyDescent="0.25">
      <c r="Q238">
        <v>3</v>
      </c>
      <c r="R238" s="11">
        <v>27.975999999999999</v>
      </c>
      <c r="S238" s="11"/>
      <c r="T238" s="11"/>
      <c r="U238" s="11">
        <v>19.308</v>
      </c>
      <c r="V238" s="11"/>
      <c r="W238" s="11"/>
      <c r="X238" s="11"/>
      <c r="Y238" s="11"/>
    </row>
    <row r="239" spans="17:25" x14ac:dyDescent="0.25">
      <c r="Q239">
        <v>3</v>
      </c>
      <c r="R239" s="11">
        <v>37.753999999999998</v>
      </c>
      <c r="S239" s="11"/>
      <c r="T239" s="11"/>
      <c r="U239" s="11">
        <v>28.602</v>
      </c>
      <c r="V239" s="11"/>
      <c r="W239" s="11"/>
      <c r="X239" s="11"/>
      <c r="Y239" s="11"/>
    </row>
    <row r="240" spans="17:25" x14ac:dyDescent="0.25">
      <c r="Q240">
        <v>3</v>
      </c>
      <c r="R240" s="11">
        <v>49.981000000000002</v>
      </c>
      <c r="S240" s="11"/>
      <c r="T240" s="11"/>
      <c r="U240" s="11">
        <v>24.402000000000001</v>
      </c>
      <c r="V240" s="11"/>
      <c r="W240" s="11"/>
      <c r="X240" s="11"/>
      <c r="Y240" s="11"/>
    </row>
    <row r="241" spans="17:25" x14ac:dyDescent="0.25">
      <c r="Q241">
        <v>3</v>
      </c>
      <c r="R241" s="11">
        <v>36.389000000000003</v>
      </c>
      <c r="S241" s="11"/>
      <c r="T241" s="11"/>
      <c r="U241" s="11">
        <v>14.345000000000001</v>
      </c>
      <c r="V241" s="11"/>
      <c r="W241" s="11"/>
      <c r="X241" s="11"/>
      <c r="Y241" s="11"/>
    </row>
    <row r="242" spans="17:25" x14ac:dyDescent="0.25">
      <c r="Q242">
        <v>3</v>
      </c>
      <c r="R242" s="11">
        <v>45.457000000000001</v>
      </c>
      <c r="S242" s="11"/>
      <c r="T242" s="11"/>
      <c r="U242" s="11">
        <v>25.878</v>
      </c>
      <c r="V242" s="11"/>
      <c r="W242" s="11"/>
      <c r="X242" s="11"/>
      <c r="Y242" s="11"/>
    </row>
    <row r="243" spans="17:25" x14ac:dyDescent="0.25">
      <c r="Q243">
        <v>3</v>
      </c>
      <c r="R243" s="11">
        <v>42.542999999999999</v>
      </c>
      <c r="S243" s="11"/>
      <c r="T243" s="11"/>
      <c r="U243" s="11">
        <v>36.389000000000003</v>
      </c>
      <c r="V243" s="11"/>
      <c r="W243" s="11"/>
      <c r="X243" s="11"/>
      <c r="Y243" s="11"/>
    </row>
    <row r="244" spans="17:25" x14ac:dyDescent="0.25">
      <c r="Q244">
        <v>3</v>
      </c>
      <c r="R244" s="11">
        <v>47.631</v>
      </c>
      <c r="S244" s="11"/>
      <c r="T244" s="11"/>
      <c r="U244" s="11">
        <v>31.17</v>
      </c>
      <c r="V244" s="11"/>
      <c r="W244" s="11"/>
      <c r="X244" s="11"/>
      <c r="Y244" s="11"/>
    </row>
    <row r="245" spans="17:25" x14ac:dyDescent="0.25">
      <c r="Q245">
        <v>3</v>
      </c>
      <c r="R245" s="11">
        <v>65.572000000000003</v>
      </c>
      <c r="S245" s="11"/>
      <c r="T245" s="11"/>
      <c r="U245" s="11">
        <v>20.286999999999999</v>
      </c>
      <c r="V245" s="11"/>
      <c r="W245" s="11"/>
      <c r="X245" s="11"/>
      <c r="Y245" s="11"/>
    </row>
    <row r="246" spans="17:25" x14ac:dyDescent="0.25">
      <c r="Q246">
        <v>3</v>
      </c>
      <c r="R246" s="11">
        <v>65.725999999999999</v>
      </c>
      <c r="S246" s="11"/>
      <c r="T246" s="11"/>
      <c r="U246" s="11">
        <v>21.141999999999999</v>
      </c>
      <c r="V246" s="11"/>
      <c r="W246" s="11"/>
      <c r="X246" s="11"/>
      <c r="Y246" s="11"/>
    </row>
    <row r="247" spans="17:25" x14ac:dyDescent="0.25">
      <c r="Q247">
        <v>3</v>
      </c>
      <c r="R247" s="11">
        <v>49.625999999999998</v>
      </c>
      <c r="S247" s="11"/>
      <c r="T247" s="11"/>
      <c r="U247" s="11">
        <v>23.841999999999999</v>
      </c>
      <c r="V247" s="11"/>
      <c r="W247" s="11"/>
      <c r="X247" s="11"/>
      <c r="Y247" s="11"/>
    </row>
    <row r="248" spans="17:25" x14ac:dyDescent="0.25">
      <c r="Q248">
        <v>3</v>
      </c>
      <c r="R248" s="11">
        <v>41.884</v>
      </c>
      <c r="S248" s="11"/>
      <c r="T248" s="11"/>
      <c r="U248" s="11">
        <v>10.144</v>
      </c>
      <c r="V248" s="11"/>
      <c r="W248" s="11"/>
      <c r="X248" s="11"/>
      <c r="Y248" s="11"/>
    </row>
    <row r="249" spans="17:25" x14ac:dyDescent="0.25">
      <c r="Q249">
        <v>3</v>
      </c>
      <c r="R249" s="11">
        <v>43.347999999999999</v>
      </c>
      <c r="S249" s="11"/>
      <c r="T249" s="11"/>
      <c r="U249" s="11">
        <v>11.172000000000001</v>
      </c>
      <c r="V249" s="11"/>
      <c r="W249" s="11"/>
      <c r="X249" s="11"/>
      <c r="Y249" s="11"/>
    </row>
    <row r="250" spans="17:25" x14ac:dyDescent="0.25">
      <c r="Q250">
        <v>3</v>
      </c>
      <c r="R250" s="11">
        <v>61.055999999999997</v>
      </c>
      <c r="S250" s="11"/>
      <c r="T250" s="11"/>
      <c r="U250" s="11"/>
      <c r="V250" s="11"/>
      <c r="W250" s="11"/>
      <c r="X250" s="11"/>
      <c r="Y250" s="11"/>
    </row>
    <row r="251" spans="17:25" x14ac:dyDescent="0.25">
      <c r="Q251">
        <v>3</v>
      </c>
      <c r="R251" s="11">
        <v>48.63</v>
      </c>
      <c r="S251" s="11"/>
      <c r="T251" s="11"/>
      <c r="U251" s="11"/>
      <c r="V251" s="11"/>
      <c r="W251" s="11"/>
      <c r="X251" s="11"/>
      <c r="Y251" s="11"/>
    </row>
    <row r="252" spans="17:25" x14ac:dyDescent="0.25">
      <c r="Q252">
        <v>3</v>
      </c>
      <c r="R252" s="11">
        <v>53.011000000000003</v>
      </c>
      <c r="S252" s="11"/>
      <c r="T252" s="11"/>
      <c r="U252" s="11"/>
      <c r="V252" s="11"/>
      <c r="W252" s="11"/>
      <c r="X252" s="11"/>
      <c r="Y252" s="11"/>
    </row>
    <row r="253" spans="17:25" x14ac:dyDescent="0.25">
      <c r="Q253">
        <v>3</v>
      </c>
      <c r="R253" s="11">
        <v>52.418999999999997</v>
      </c>
      <c r="S253" s="11"/>
      <c r="T253" s="11"/>
      <c r="U253" s="11"/>
      <c r="V253" s="11"/>
      <c r="W253" s="11"/>
      <c r="X253" s="11"/>
      <c r="Y253" s="11"/>
    </row>
    <row r="254" spans="17:25" x14ac:dyDescent="0.25">
      <c r="Q254">
        <v>3</v>
      </c>
      <c r="R254" s="11">
        <v>29.445</v>
      </c>
      <c r="S254" s="11"/>
      <c r="T254" s="11"/>
      <c r="U254" s="11"/>
      <c r="V254" s="11"/>
      <c r="W254" s="11"/>
      <c r="X254" s="11"/>
      <c r="Y254" s="11"/>
    </row>
    <row r="255" spans="17:25" x14ac:dyDescent="0.25">
      <c r="Q255">
        <v>3</v>
      </c>
      <c r="R255" s="11">
        <v>53.55</v>
      </c>
      <c r="S255" s="11"/>
      <c r="T255" s="11"/>
      <c r="U255" s="11"/>
      <c r="V255" s="11"/>
      <c r="W255" s="11"/>
      <c r="X255" s="11"/>
      <c r="Y255" s="11"/>
    </row>
    <row r="256" spans="17:25" x14ac:dyDescent="0.25">
      <c r="Q256">
        <v>3</v>
      </c>
      <c r="R256" s="11">
        <v>56.968000000000004</v>
      </c>
      <c r="S256" s="11"/>
      <c r="T256" s="11"/>
      <c r="U256" s="11"/>
      <c r="V256" s="11"/>
      <c r="W256" s="11"/>
      <c r="X256" s="11"/>
      <c r="Y256" s="11"/>
    </row>
    <row r="257" spans="17:25" x14ac:dyDescent="0.25">
      <c r="Q257">
        <v>3</v>
      </c>
      <c r="R257" s="11">
        <v>58.155000000000001</v>
      </c>
      <c r="S257" s="11"/>
      <c r="T257" s="11"/>
      <c r="U257" s="11"/>
      <c r="V257" s="11"/>
      <c r="W257" s="11"/>
      <c r="X257" s="11"/>
      <c r="Y257" s="11"/>
    </row>
    <row r="258" spans="17:25" x14ac:dyDescent="0.25">
      <c r="Q258">
        <v>3</v>
      </c>
      <c r="R258" s="11">
        <v>12.988</v>
      </c>
      <c r="S258" s="11"/>
      <c r="T258" s="11"/>
      <c r="U258" s="11"/>
      <c r="V258" s="11"/>
      <c r="W258" s="11"/>
      <c r="X258" s="11"/>
      <c r="Y258" s="11"/>
    </row>
    <row r="259" spans="17:25" x14ac:dyDescent="0.25">
      <c r="Q259">
        <v>3</v>
      </c>
      <c r="R259" s="11">
        <v>32.573</v>
      </c>
      <c r="S259" s="11"/>
      <c r="T259" s="11"/>
      <c r="U259" s="11"/>
      <c r="V259" s="11"/>
      <c r="W259" s="11"/>
      <c r="X259" s="11"/>
      <c r="Y259" s="11"/>
    </row>
    <row r="260" spans="17:25" x14ac:dyDescent="0.25">
      <c r="Q260">
        <v>3</v>
      </c>
      <c r="R260" s="11">
        <v>36.941000000000003</v>
      </c>
      <c r="S260" s="11"/>
      <c r="T260" s="11"/>
      <c r="U260" s="11"/>
      <c r="V260" s="11"/>
      <c r="W260" s="11"/>
      <c r="X260" s="11"/>
      <c r="Y260" s="11"/>
    </row>
    <row r="261" spans="17:25" x14ac:dyDescent="0.25">
      <c r="Q261">
        <v>3</v>
      </c>
      <c r="R261" s="11">
        <v>45.308</v>
      </c>
      <c r="S261" s="11"/>
      <c r="T261" s="11"/>
      <c r="U261" s="11"/>
      <c r="V261" s="11"/>
      <c r="W261" s="11"/>
      <c r="X261" s="11"/>
      <c r="Y261" s="11"/>
    </row>
    <row r="262" spans="17:25" x14ac:dyDescent="0.25">
      <c r="Q262">
        <v>3</v>
      </c>
      <c r="R262" s="11">
        <v>41.642000000000003</v>
      </c>
      <c r="S262" s="11"/>
      <c r="T262" s="11"/>
      <c r="U262" s="11"/>
      <c r="V262" s="11"/>
      <c r="W262" s="11"/>
      <c r="X262" s="11"/>
      <c r="Y262" s="11"/>
    </row>
    <row r="263" spans="17:25" x14ac:dyDescent="0.25">
      <c r="Q263">
        <v>3</v>
      </c>
      <c r="R263" s="11">
        <v>50.917999999999999</v>
      </c>
      <c r="S263" s="11"/>
      <c r="T263" s="11"/>
      <c r="U263" s="11"/>
      <c r="V263" s="11"/>
      <c r="W263" s="11"/>
      <c r="X263" s="11"/>
      <c r="Y263" s="11"/>
    </row>
    <row r="264" spans="17:25" x14ac:dyDescent="0.25">
      <c r="Q264">
        <v>3</v>
      </c>
      <c r="R264" s="11">
        <v>67.385999999999996</v>
      </c>
      <c r="S264" s="11"/>
      <c r="T264" s="11"/>
      <c r="U264" s="11"/>
      <c r="V264" s="11"/>
      <c r="W264" s="11"/>
      <c r="X264" s="11"/>
      <c r="Y264" s="11"/>
    </row>
    <row r="265" spans="17:25" x14ac:dyDescent="0.25">
      <c r="Q265">
        <v>3</v>
      </c>
      <c r="R265" s="11">
        <v>36.963999999999999</v>
      </c>
      <c r="S265" s="11"/>
      <c r="T265" s="11"/>
      <c r="U265" s="11"/>
      <c r="V265" s="11"/>
      <c r="W265" s="11"/>
      <c r="X265" s="11"/>
      <c r="Y265" s="11"/>
    </row>
    <row r="266" spans="17:25" x14ac:dyDescent="0.25">
      <c r="Q266">
        <v>3</v>
      </c>
      <c r="R266" s="11">
        <v>63.201000000000001</v>
      </c>
      <c r="S266" s="11"/>
      <c r="T266" s="11"/>
      <c r="U266" s="11"/>
      <c r="V266" s="11"/>
      <c r="W266" s="11"/>
      <c r="X266" s="11"/>
      <c r="Y266" s="11"/>
    </row>
    <row r="267" spans="17:25" x14ac:dyDescent="0.25">
      <c r="Q267">
        <v>3</v>
      </c>
      <c r="R267" s="11">
        <v>62.475999999999999</v>
      </c>
      <c r="S267" s="11"/>
      <c r="T267" s="11"/>
      <c r="U267" s="11"/>
      <c r="V267" s="11"/>
      <c r="W267" s="11"/>
      <c r="X267" s="11"/>
      <c r="Y267" s="11"/>
    </row>
    <row r="268" spans="17:25" x14ac:dyDescent="0.25">
      <c r="Q268">
        <v>3</v>
      </c>
      <c r="R268" s="11">
        <v>56.731000000000002</v>
      </c>
      <c r="S268" s="11"/>
      <c r="T268" s="11"/>
      <c r="U268" s="11"/>
      <c r="V268" s="11"/>
      <c r="W268" s="11"/>
      <c r="X268" s="11"/>
      <c r="Y268" s="11"/>
    </row>
    <row r="269" spans="17:25" x14ac:dyDescent="0.25">
      <c r="Q269">
        <v>3</v>
      </c>
      <c r="R269" s="11">
        <v>48.491</v>
      </c>
      <c r="S269" s="11"/>
      <c r="T269" s="11"/>
      <c r="U269" s="11"/>
      <c r="V269" s="11"/>
      <c r="W269" s="11"/>
      <c r="X269" s="11"/>
      <c r="Y269" s="11"/>
    </row>
    <row r="270" spans="17:25" x14ac:dyDescent="0.25">
      <c r="Q270">
        <v>3</v>
      </c>
      <c r="R270" s="11">
        <v>51.755000000000003</v>
      </c>
      <c r="S270" s="11"/>
      <c r="T270" s="11"/>
      <c r="U270" s="11"/>
      <c r="V270" s="11"/>
      <c r="W270" s="11"/>
      <c r="X270" s="11"/>
      <c r="Y270" s="11"/>
    </row>
    <row r="271" spans="17:25" x14ac:dyDescent="0.25">
      <c r="Q271">
        <v>3</v>
      </c>
      <c r="R271" s="11">
        <v>53.55</v>
      </c>
      <c r="S271" s="11"/>
      <c r="T271" s="11"/>
      <c r="U271" s="11"/>
      <c r="V271" s="11"/>
      <c r="W271" s="11"/>
      <c r="X271" s="11"/>
      <c r="Y271" s="11"/>
    </row>
    <row r="272" spans="17:25" x14ac:dyDescent="0.25">
      <c r="Q272">
        <v>3</v>
      </c>
      <c r="R272" s="11">
        <v>66.528999999999996</v>
      </c>
      <c r="S272" s="11"/>
      <c r="T272" s="11"/>
      <c r="U272" s="11"/>
      <c r="V272" s="11"/>
      <c r="W272" s="11"/>
      <c r="X272" s="11"/>
      <c r="Y272" s="11"/>
    </row>
    <row r="273" spans="17:25" x14ac:dyDescent="0.25">
      <c r="Q273">
        <v>3</v>
      </c>
      <c r="R273" s="11">
        <v>22.719000000000001</v>
      </c>
      <c r="S273" s="11"/>
      <c r="T273" s="11"/>
      <c r="U273" s="11"/>
      <c r="V273" s="11"/>
      <c r="W273" s="11"/>
      <c r="X273" s="11"/>
      <c r="Y273" s="11"/>
    </row>
    <row r="274" spans="17:25" x14ac:dyDescent="0.25">
      <c r="Q274">
        <v>3</v>
      </c>
      <c r="R274" s="11">
        <v>44.633000000000003</v>
      </c>
      <c r="S274" s="11"/>
      <c r="T274" s="11"/>
      <c r="U274" s="11"/>
      <c r="V274" s="11"/>
      <c r="W274" s="11"/>
      <c r="X274" s="11"/>
      <c r="Y274" s="11"/>
    </row>
    <row r="275" spans="17:25" x14ac:dyDescent="0.25">
      <c r="Q275">
        <v>3</v>
      </c>
      <c r="R275" s="11">
        <v>72.137</v>
      </c>
      <c r="S275" s="11"/>
      <c r="T275" s="11"/>
      <c r="U275" s="11"/>
      <c r="V275" s="11"/>
      <c r="W275" s="11"/>
      <c r="X275" s="11"/>
      <c r="Y275" s="11"/>
    </row>
    <row r="276" spans="17:25" x14ac:dyDescent="0.25">
      <c r="Q276">
        <v>3</v>
      </c>
      <c r="R276" s="11">
        <v>62.082999999999998</v>
      </c>
      <c r="S276" s="11"/>
      <c r="T276" s="11"/>
      <c r="U276" s="11"/>
      <c r="V276" s="11"/>
      <c r="W276" s="11"/>
      <c r="X276" s="11"/>
      <c r="Y276" s="11"/>
    </row>
    <row r="277" spans="17:25" x14ac:dyDescent="0.25">
      <c r="Q277">
        <v>3</v>
      </c>
      <c r="R277" s="11">
        <v>96.816999999999993</v>
      </c>
      <c r="S277" s="11"/>
      <c r="T277" s="11"/>
      <c r="U277" s="11"/>
      <c r="V277" s="11"/>
      <c r="W277" s="11"/>
      <c r="X277" s="11"/>
      <c r="Y277" s="11"/>
    </row>
    <row r="278" spans="17:25" x14ac:dyDescent="0.25">
      <c r="Q278">
        <v>3</v>
      </c>
      <c r="R278" s="11">
        <v>74.040999999999997</v>
      </c>
      <c r="S278" s="11"/>
      <c r="T278" s="11"/>
      <c r="U278" s="11"/>
      <c r="V278" s="11"/>
      <c r="W278" s="11"/>
      <c r="X278" s="11"/>
      <c r="Y278" s="11"/>
    </row>
    <row r="279" spans="17:25" x14ac:dyDescent="0.25">
      <c r="Q279">
        <v>3</v>
      </c>
      <c r="R279" s="11">
        <v>27.611999999999998</v>
      </c>
      <c r="S279" s="11"/>
      <c r="T279" s="11"/>
      <c r="U279" s="11"/>
      <c r="V279" s="11"/>
      <c r="W279" s="11"/>
      <c r="X279" s="11"/>
      <c r="Y279" s="11"/>
    </row>
    <row r="280" spans="17:25" x14ac:dyDescent="0.25">
      <c r="Q280">
        <v>3</v>
      </c>
      <c r="R280" s="11">
        <v>43.173000000000002</v>
      </c>
      <c r="S280" s="11"/>
      <c r="T280" s="11"/>
      <c r="U280" s="11"/>
      <c r="V280" s="11"/>
      <c r="W280" s="11"/>
      <c r="X280" s="11"/>
      <c r="Y280" s="11"/>
    </row>
    <row r="281" spans="17:25" x14ac:dyDescent="0.25">
      <c r="Q281">
        <v>3</v>
      </c>
      <c r="R281" s="11">
        <v>80.156000000000006</v>
      </c>
      <c r="S281" s="11"/>
      <c r="T281" s="11"/>
      <c r="U281" s="11"/>
      <c r="V281" s="11"/>
      <c r="W281" s="11"/>
      <c r="X281" s="11"/>
      <c r="Y281" s="11"/>
    </row>
    <row r="282" spans="17:25" x14ac:dyDescent="0.25">
      <c r="Q282">
        <v>3</v>
      </c>
      <c r="R282" s="11">
        <v>58.459000000000003</v>
      </c>
      <c r="S282" s="11"/>
      <c r="T282" s="11"/>
      <c r="U282" s="11"/>
      <c r="V282" s="11"/>
      <c r="W282" s="11"/>
      <c r="X282" s="11"/>
      <c r="Y282" s="11"/>
    </row>
    <row r="283" spans="17:25" x14ac:dyDescent="0.25">
      <c r="Q283">
        <v>3</v>
      </c>
      <c r="R283" s="11">
        <v>33.868000000000002</v>
      </c>
      <c r="S283" s="11"/>
      <c r="T283" s="11"/>
      <c r="U283" s="11"/>
      <c r="V283" s="11"/>
      <c r="W283" s="11"/>
      <c r="X283" s="11"/>
      <c r="Y283" s="11"/>
    </row>
    <row r="284" spans="17:25" x14ac:dyDescent="0.25">
      <c r="Q284">
        <v>4</v>
      </c>
      <c r="R284" s="11">
        <v>70.242000000000004</v>
      </c>
      <c r="S284" s="11">
        <v>21.616</v>
      </c>
      <c r="T284" s="11">
        <v>87.171999999999997</v>
      </c>
      <c r="U284" s="11">
        <v>16.632000000000001</v>
      </c>
      <c r="V284" s="11">
        <v>46.936</v>
      </c>
      <c r="W284" s="11">
        <v>31.6</v>
      </c>
      <c r="X284" s="11">
        <v>69.53</v>
      </c>
      <c r="Y284" s="11">
        <v>50.133000000000003</v>
      </c>
    </row>
    <row r="285" spans="17:25" x14ac:dyDescent="0.25">
      <c r="Q285">
        <v>4</v>
      </c>
      <c r="R285" s="11">
        <v>49.456000000000003</v>
      </c>
      <c r="S285" s="11">
        <v>25.713999999999999</v>
      </c>
      <c r="T285" s="11">
        <v>43.036000000000001</v>
      </c>
      <c r="U285" s="11">
        <v>23.123999999999999</v>
      </c>
      <c r="V285" s="11">
        <v>26.007999999999999</v>
      </c>
      <c r="W285" s="11">
        <v>38.746000000000002</v>
      </c>
      <c r="X285" s="11">
        <v>53.55</v>
      </c>
      <c r="Y285" s="11">
        <v>29.984000000000002</v>
      </c>
    </row>
    <row r="286" spans="17:25" x14ac:dyDescent="0.25">
      <c r="Q286">
        <v>4</v>
      </c>
      <c r="R286" s="11">
        <v>72.661000000000001</v>
      </c>
      <c r="S286" s="11">
        <v>24.981999999999999</v>
      </c>
      <c r="T286" s="11">
        <v>64.286000000000001</v>
      </c>
      <c r="U286" s="11">
        <v>15.853</v>
      </c>
      <c r="V286" s="11">
        <v>53.55</v>
      </c>
      <c r="W286" s="11">
        <v>13.805999999999999</v>
      </c>
      <c r="X286" s="11">
        <v>43.250999999999998</v>
      </c>
      <c r="Y286" s="11">
        <v>19.524999999999999</v>
      </c>
    </row>
    <row r="287" spans="17:25" x14ac:dyDescent="0.25">
      <c r="Q287">
        <v>4</v>
      </c>
      <c r="R287" s="11">
        <v>41.337000000000003</v>
      </c>
      <c r="S287" s="11">
        <v>19.824999999999999</v>
      </c>
      <c r="T287" s="11">
        <v>56.222999999999999</v>
      </c>
      <c r="U287" s="11">
        <v>23.233000000000001</v>
      </c>
      <c r="V287" s="11">
        <v>36.734999999999999</v>
      </c>
      <c r="W287" s="11">
        <v>24.812999999999999</v>
      </c>
      <c r="X287" s="11">
        <v>37.395000000000003</v>
      </c>
      <c r="Y287" s="11">
        <v>18.183</v>
      </c>
    </row>
    <row r="288" spans="17:25" x14ac:dyDescent="0.25">
      <c r="Q288">
        <v>4</v>
      </c>
      <c r="R288" s="11">
        <v>55.223999999999997</v>
      </c>
      <c r="S288" s="11">
        <v>54.378</v>
      </c>
      <c r="T288" s="11">
        <v>44.783999999999999</v>
      </c>
      <c r="U288" s="11">
        <v>19.308</v>
      </c>
      <c r="V288" s="11">
        <v>29.872</v>
      </c>
      <c r="W288" s="11">
        <v>35.472999999999999</v>
      </c>
      <c r="X288" s="11">
        <v>36.963999999999999</v>
      </c>
      <c r="Y288" s="11">
        <v>12.988</v>
      </c>
    </row>
    <row r="289" spans="17:25" x14ac:dyDescent="0.25">
      <c r="Q289">
        <v>4</v>
      </c>
      <c r="R289" s="11">
        <v>79.064999999999998</v>
      </c>
      <c r="S289" s="11">
        <v>41.823999999999998</v>
      </c>
      <c r="T289" s="11">
        <v>51.902000000000001</v>
      </c>
      <c r="U289" s="11">
        <v>16.065000000000001</v>
      </c>
      <c r="V289" s="11">
        <v>45.753</v>
      </c>
      <c r="W289" s="11">
        <v>43.561999999999998</v>
      </c>
      <c r="X289" s="11">
        <v>36.015999999999998</v>
      </c>
      <c r="Y289" s="11">
        <v>11.974</v>
      </c>
    </row>
    <row r="290" spans="17:25" x14ac:dyDescent="0.25">
      <c r="Q290">
        <v>4</v>
      </c>
      <c r="R290" s="11">
        <v>30.292000000000002</v>
      </c>
      <c r="S290" s="11">
        <v>26.774999999999999</v>
      </c>
      <c r="T290" s="11">
        <v>41.884</v>
      </c>
      <c r="U290" s="11">
        <v>12.321</v>
      </c>
      <c r="V290" s="11">
        <v>51.51</v>
      </c>
      <c r="W290" s="11">
        <v>17.425000000000001</v>
      </c>
      <c r="X290" s="11">
        <v>45.363999999999997</v>
      </c>
      <c r="Y290" s="11">
        <v>29.186</v>
      </c>
    </row>
    <row r="291" spans="17:25" x14ac:dyDescent="0.25">
      <c r="Q291">
        <v>4</v>
      </c>
      <c r="R291" s="11">
        <v>90.075000000000003</v>
      </c>
      <c r="S291" s="11">
        <v>20.78</v>
      </c>
      <c r="T291" s="11">
        <v>66.555000000000007</v>
      </c>
      <c r="U291" s="11">
        <v>13.805999999999999</v>
      </c>
      <c r="V291" s="11">
        <v>45.679000000000002</v>
      </c>
      <c r="W291" s="11">
        <v>19.308</v>
      </c>
      <c r="X291" s="11">
        <v>65.210999999999999</v>
      </c>
      <c r="Y291" s="11">
        <v>38.374000000000002</v>
      </c>
    </row>
    <row r="292" spans="17:25" x14ac:dyDescent="0.25">
      <c r="Q292">
        <v>4</v>
      </c>
      <c r="R292" s="11">
        <v>30.209</v>
      </c>
      <c r="S292" s="11">
        <v>23.414000000000001</v>
      </c>
      <c r="T292" s="11">
        <v>48.265000000000001</v>
      </c>
      <c r="U292" s="11">
        <v>13.805999999999999</v>
      </c>
      <c r="V292" s="11">
        <v>37.932000000000002</v>
      </c>
      <c r="W292" s="11">
        <v>20.981999999999999</v>
      </c>
      <c r="X292" s="11">
        <v>50.133000000000003</v>
      </c>
      <c r="Y292" s="11">
        <v>13.805999999999999</v>
      </c>
    </row>
    <row r="293" spans="17:25" x14ac:dyDescent="0.25">
      <c r="Q293">
        <v>4</v>
      </c>
      <c r="R293" s="11">
        <v>41.417999999999999</v>
      </c>
      <c r="S293" s="11">
        <v>38.351999999999997</v>
      </c>
      <c r="T293" s="11">
        <v>35.448999999999998</v>
      </c>
      <c r="U293" s="11">
        <v>23.378</v>
      </c>
      <c r="V293" s="11">
        <v>33.692999999999998</v>
      </c>
      <c r="W293" s="11">
        <v>30.870999999999999</v>
      </c>
      <c r="X293" s="11">
        <v>51.56</v>
      </c>
      <c r="Y293" s="11">
        <v>14.048</v>
      </c>
    </row>
    <row r="294" spans="17:25" x14ac:dyDescent="0.25">
      <c r="Q294">
        <v>4</v>
      </c>
      <c r="R294" s="11">
        <v>48.072000000000003</v>
      </c>
      <c r="S294" s="11">
        <v>34.945999999999998</v>
      </c>
      <c r="T294" s="11">
        <v>45.9</v>
      </c>
      <c r="U294" s="11">
        <v>23.123999999999999</v>
      </c>
      <c r="V294" s="11">
        <v>24.981999999999999</v>
      </c>
      <c r="W294" s="11">
        <v>16.884</v>
      </c>
      <c r="X294" s="11">
        <v>69.614000000000004</v>
      </c>
      <c r="Y294" s="11">
        <v>16.530999999999999</v>
      </c>
    </row>
    <row r="295" spans="17:25" x14ac:dyDescent="0.25">
      <c r="Q295">
        <v>4</v>
      </c>
      <c r="R295" s="11">
        <v>66.795000000000002</v>
      </c>
      <c r="S295" s="11">
        <v>15.693</v>
      </c>
      <c r="T295" s="11">
        <v>34.091000000000001</v>
      </c>
      <c r="U295" s="11">
        <v>11.617000000000001</v>
      </c>
      <c r="V295" s="11">
        <v>39.65</v>
      </c>
      <c r="W295" s="11">
        <v>57.027999999999999</v>
      </c>
      <c r="X295" s="11">
        <v>48.212000000000003</v>
      </c>
      <c r="Y295" s="11">
        <v>15.853</v>
      </c>
    </row>
    <row r="296" spans="17:25" x14ac:dyDescent="0.25">
      <c r="Q296">
        <v>4</v>
      </c>
      <c r="R296" s="11">
        <v>49.710999999999999</v>
      </c>
      <c r="S296" s="11">
        <v>21.42</v>
      </c>
      <c r="T296" s="11">
        <v>41.337000000000003</v>
      </c>
      <c r="U296" s="11">
        <v>23.878</v>
      </c>
      <c r="V296" s="11">
        <v>18.367000000000001</v>
      </c>
      <c r="W296" s="11">
        <v>27.026</v>
      </c>
      <c r="X296" s="11">
        <v>68.884</v>
      </c>
      <c r="Y296" s="11">
        <v>18.228999999999999</v>
      </c>
    </row>
    <row r="297" spans="17:25" x14ac:dyDescent="0.25">
      <c r="Q297">
        <v>4</v>
      </c>
      <c r="R297" s="11">
        <v>40.408000000000001</v>
      </c>
      <c r="S297" s="11">
        <v>18.731000000000002</v>
      </c>
      <c r="T297" s="11">
        <v>36.225999999999999</v>
      </c>
      <c r="U297" s="11">
        <v>20.942</v>
      </c>
      <c r="V297" s="11">
        <v>23.233000000000001</v>
      </c>
      <c r="W297" s="11">
        <v>28.364999999999998</v>
      </c>
      <c r="X297" s="11">
        <v>56.387999999999998</v>
      </c>
      <c r="Y297" s="11">
        <v>17.472999999999999</v>
      </c>
    </row>
    <row r="298" spans="17:25" x14ac:dyDescent="0.25">
      <c r="Q298">
        <v>4</v>
      </c>
      <c r="R298" s="11">
        <v>31.277999999999999</v>
      </c>
      <c r="S298" s="11">
        <v>24.504999999999999</v>
      </c>
      <c r="T298" s="11">
        <v>56.387999999999998</v>
      </c>
      <c r="U298" s="11">
        <v>11.974</v>
      </c>
      <c r="V298" s="11">
        <v>25.78</v>
      </c>
      <c r="W298" s="11">
        <v>30.402999999999999</v>
      </c>
      <c r="X298" s="11">
        <v>44.33</v>
      </c>
      <c r="Y298" s="11">
        <v>20.535</v>
      </c>
    </row>
    <row r="299" spans="17:25" x14ac:dyDescent="0.25">
      <c r="Q299">
        <v>4</v>
      </c>
      <c r="R299" s="11">
        <v>53.691000000000003</v>
      </c>
      <c r="S299" s="11">
        <v>29.041</v>
      </c>
      <c r="T299" s="11">
        <v>70.013000000000005</v>
      </c>
      <c r="U299" s="11">
        <v>18.042999999999999</v>
      </c>
      <c r="V299" s="11">
        <v>58.804000000000002</v>
      </c>
      <c r="W299" s="11">
        <v>15.146000000000001</v>
      </c>
      <c r="X299" s="11">
        <v>134.85300000000001</v>
      </c>
      <c r="Y299" s="11">
        <v>11.02</v>
      </c>
    </row>
    <row r="300" spans="17:25" x14ac:dyDescent="0.25">
      <c r="Q300">
        <v>4</v>
      </c>
      <c r="R300" s="11">
        <v>42.404000000000003</v>
      </c>
      <c r="S300" s="11">
        <v>28.097000000000001</v>
      </c>
      <c r="T300" s="11">
        <v>83.817999999999998</v>
      </c>
      <c r="U300" s="11">
        <v>6.4939999999999998</v>
      </c>
      <c r="V300" s="11">
        <v>30.209</v>
      </c>
      <c r="W300" s="11">
        <v>37.146000000000001</v>
      </c>
      <c r="X300" s="11">
        <v>66.528999999999996</v>
      </c>
      <c r="Y300" s="11">
        <v>20.329000000000001</v>
      </c>
    </row>
    <row r="301" spans="17:25" x14ac:dyDescent="0.25">
      <c r="Q301">
        <v>4</v>
      </c>
      <c r="R301" s="11">
        <v>28.602</v>
      </c>
      <c r="S301" s="11">
        <v>59.076000000000001</v>
      </c>
      <c r="T301" s="11">
        <v>66.224000000000004</v>
      </c>
      <c r="U301" s="11">
        <v>19.481999999999999</v>
      </c>
      <c r="V301" s="11">
        <v>36.941000000000003</v>
      </c>
      <c r="W301" s="11">
        <v>28.602</v>
      </c>
      <c r="X301" s="11">
        <v>63.44</v>
      </c>
      <c r="Y301" s="11">
        <v>16.428000000000001</v>
      </c>
    </row>
    <row r="302" spans="17:25" x14ac:dyDescent="0.25">
      <c r="Q302">
        <v>4</v>
      </c>
      <c r="R302" s="11">
        <v>53.55</v>
      </c>
      <c r="S302" s="11">
        <v>22.193000000000001</v>
      </c>
      <c r="T302" s="11">
        <v>54.393000000000001</v>
      </c>
      <c r="U302" s="11">
        <v>18.042999999999999</v>
      </c>
      <c r="V302" s="11">
        <v>28.573</v>
      </c>
      <c r="W302" s="11">
        <v>32.701999999999998</v>
      </c>
      <c r="X302" s="11">
        <v>58.082999999999998</v>
      </c>
      <c r="Y302" s="11">
        <v>14.521000000000001</v>
      </c>
    </row>
    <row r="303" spans="17:25" x14ac:dyDescent="0.25">
      <c r="Q303">
        <v>4</v>
      </c>
      <c r="R303" s="11">
        <v>37.932000000000002</v>
      </c>
      <c r="S303" s="11">
        <v>53.55</v>
      </c>
      <c r="T303" s="11">
        <v>97.165000000000006</v>
      </c>
      <c r="U303" s="11">
        <v>13.805999999999999</v>
      </c>
      <c r="V303" s="11">
        <v>19.824999999999999</v>
      </c>
      <c r="W303" s="11">
        <v>26.742999999999999</v>
      </c>
      <c r="X303" s="11">
        <v>41.274999999999999</v>
      </c>
      <c r="Y303" s="11">
        <v>27.975999999999999</v>
      </c>
    </row>
    <row r="304" spans="17:25" x14ac:dyDescent="0.25">
      <c r="Q304">
        <v>4</v>
      </c>
      <c r="R304" s="11">
        <v>39.585999999999999</v>
      </c>
      <c r="S304" s="11">
        <v>65.944000000000003</v>
      </c>
      <c r="T304" s="11">
        <v>48.334000000000003</v>
      </c>
      <c r="U304" s="11">
        <v>7.3470000000000004</v>
      </c>
      <c r="V304" s="11">
        <v>44.12</v>
      </c>
      <c r="W304" s="11">
        <v>30.292000000000002</v>
      </c>
      <c r="X304" s="11">
        <v>74.347999999999999</v>
      </c>
      <c r="Y304" s="11">
        <v>18.09</v>
      </c>
    </row>
    <row r="305" spans="17:25" x14ac:dyDescent="0.25">
      <c r="Q305">
        <v>4</v>
      </c>
      <c r="R305" s="11">
        <v>73.296999999999997</v>
      </c>
      <c r="S305" s="11">
        <v>71.656000000000006</v>
      </c>
      <c r="T305" s="11">
        <v>44.424999999999997</v>
      </c>
      <c r="U305" s="11">
        <v>28.513999999999999</v>
      </c>
      <c r="V305" s="11">
        <v>21.300999999999998</v>
      </c>
      <c r="W305" s="11">
        <v>37.686999999999998</v>
      </c>
      <c r="X305" s="11">
        <v>32.573</v>
      </c>
      <c r="Y305" s="11">
        <v>21.141999999999999</v>
      </c>
    </row>
    <row r="306" spans="17:25" x14ac:dyDescent="0.25">
      <c r="Q306">
        <v>4</v>
      </c>
      <c r="R306" s="11">
        <v>46.502000000000002</v>
      </c>
      <c r="S306" s="11">
        <v>67.983999999999995</v>
      </c>
      <c r="T306" s="11">
        <v>33.718000000000004</v>
      </c>
      <c r="U306" s="11">
        <v>18.228999999999999</v>
      </c>
      <c r="V306" s="11">
        <v>40.325000000000003</v>
      </c>
      <c r="W306" s="11">
        <v>41.337000000000003</v>
      </c>
      <c r="X306" s="11">
        <v>74.040999999999997</v>
      </c>
      <c r="Y306" s="11">
        <v>15.202</v>
      </c>
    </row>
    <row r="307" spans="17:25" x14ac:dyDescent="0.25">
      <c r="Q307">
        <v>4</v>
      </c>
      <c r="R307" s="11">
        <v>50.133000000000003</v>
      </c>
      <c r="S307" s="11">
        <v>60.64</v>
      </c>
      <c r="T307" s="11">
        <v>57.981000000000002</v>
      </c>
      <c r="U307" s="11">
        <v>22.041</v>
      </c>
      <c r="V307" s="11">
        <v>49.37</v>
      </c>
      <c r="W307" s="11">
        <v>36.573999999999998</v>
      </c>
      <c r="X307" s="11">
        <v>71.195999999999998</v>
      </c>
      <c r="Y307" s="11">
        <v>20.535</v>
      </c>
    </row>
    <row r="308" spans="17:25" x14ac:dyDescent="0.25">
      <c r="Q308">
        <v>4</v>
      </c>
      <c r="R308" s="11">
        <v>52.98</v>
      </c>
      <c r="S308" s="11">
        <v>22.231000000000002</v>
      </c>
      <c r="T308" s="11">
        <v>89.463999999999999</v>
      </c>
      <c r="U308" s="11">
        <v>23.948</v>
      </c>
      <c r="V308" s="11">
        <v>60.094999999999999</v>
      </c>
      <c r="W308" s="11">
        <v>35.921999999999997</v>
      </c>
      <c r="X308" s="11">
        <v>36.963999999999999</v>
      </c>
      <c r="Y308" s="11">
        <v>16.934000000000001</v>
      </c>
    </row>
    <row r="309" spans="17:25" x14ac:dyDescent="0.25">
      <c r="Q309">
        <v>4</v>
      </c>
      <c r="R309" s="11">
        <v>18.367000000000001</v>
      </c>
      <c r="S309" s="11">
        <v>49.710999999999999</v>
      </c>
      <c r="T309" s="11">
        <v>56.731000000000002</v>
      </c>
      <c r="U309" s="11">
        <v>21.300999999999998</v>
      </c>
      <c r="V309" s="11">
        <v>26.297999999999998</v>
      </c>
      <c r="W309" s="11">
        <v>10.144</v>
      </c>
      <c r="X309" s="11">
        <v>66.858000000000004</v>
      </c>
      <c r="Y309" s="11">
        <v>20.535</v>
      </c>
    </row>
    <row r="310" spans="17:25" x14ac:dyDescent="0.25">
      <c r="Q310">
        <v>4</v>
      </c>
      <c r="R310" s="11">
        <v>61.960999999999999</v>
      </c>
      <c r="S310" s="11">
        <v>49.164999999999999</v>
      </c>
      <c r="T310" s="11">
        <v>64.075000000000003</v>
      </c>
      <c r="U310" s="11">
        <v>16.274000000000001</v>
      </c>
      <c r="V310" s="11">
        <v>62.88</v>
      </c>
      <c r="W310" s="11">
        <v>28.036999999999999</v>
      </c>
      <c r="X310" s="11">
        <v>51.116</v>
      </c>
      <c r="Y310" s="11">
        <v>19.782</v>
      </c>
    </row>
    <row r="311" spans="17:25" x14ac:dyDescent="0.25">
      <c r="Q311">
        <v>4</v>
      </c>
      <c r="R311" s="11">
        <v>24.948</v>
      </c>
      <c r="S311" s="11">
        <v>46.628999999999998</v>
      </c>
      <c r="T311" s="11">
        <v>30.292000000000002</v>
      </c>
      <c r="U311" s="11">
        <v>18.042999999999999</v>
      </c>
      <c r="V311" s="11">
        <v>63</v>
      </c>
      <c r="W311" s="11">
        <v>23.948</v>
      </c>
      <c r="X311" s="11">
        <v>48.212000000000003</v>
      </c>
      <c r="Y311" s="11">
        <v>17.425000000000001</v>
      </c>
    </row>
    <row r="312" spans="17:25" x14ac:dyDescent="0.25">
      <c r="Q312">
        <v>4</v>
      </c>
      <c r="R312" s="11">
        <v>29.041</v>
      </c>
      <c r="S312" s="11">
        <v>44.463000000000001</v>
      </c>
      <c r="T312" s="11">
        <v>51.722999999999999</v>
      </c>
      <c r="U312" s="11">
        <v>22.041</v>
      </c>
      <c r="V312" s="11">
        <v>31.84</v>
      </c>
      <c r="W312" s="11">
        <v>34.85</v>
      </c>
      <c r="X312" s="11">
        <v>42.284999999999997</v>
      </c>
      <c r="Y312" s="11">
        <v>16.274000000000001</v>
      </c>
    </row>
    <row r="313" spans="17:25" x14ac:dyDescent="0.25">
      <c r="Q313">
        <v>4</v>
      </c>
      <c r="R313" s="11">
        <v>22.719000000000001</v>
      </c>
      <c r="S313" s="11">
        <v>54.61</v>
      </c>
      <c r="T313" s="11">
        <v>57.027999999999999</v>
      </c>
      <c r="U313" s="11">
        <v>16.884</v>
      </c>
      <c r="V313" s="11">
        <v>50.718000000000004</v>
      </c>
      <c r="W313" s="11">
        <v>27.119</v>
      </c>
      <c r="X313" s="11">
        <v>49.965000000000003</v>
      </c>
      <c r="Y313" s="11">
        <v>21.141999999999999</v>
      </c>
    </row>
    <row r="314" spans="17:25" x14ac:dyDescent="0.25">
      <c r="Q314">
        <v>4</v>
      </c>
      <c r="R314" s="11">
        <v>37.865000000000002</v>
      </c>
      <c r="S314" s="11">
        <v>37.753999999999998</v>
      </c>
      <c r="T314" s="11">
        <v>60.875999999999998</v>
      </c>
      <c r="U314" s="11">
        <v>15.146000000000001</v>
      </c>
      <c r="V314" s="11">
        <v>73.802000000000007</v>
      </c>
      <c r="W314" s="11">
        <v>49.779000000000003</v>
      </c>
      <c r="X314" s="11">
        <v>76.007999999999996</v>
      </c>
      <c r="Y314" s="11">
        <v>29.041</v>
      </c>
    </row>
    <row r="315" spans="17:25" x14ac:dyDescent="0.25">
      <c r="Q315">
        <v>4</v>
      </c>
      <c r="R315" s="11">
        <v>31.277999999999999</v>
      </c>
      <c r="S315" s="11">
        <v>33.265000000000001</v>
      </c>
      <c r="T315" s="11">
        <v>55.862000000000002</v>
      </c>
      <c r="U315" s="11">
        <v>25.713999999999999</v>
      </c>
      <c r="V315" s="11">
        <v>57.204999999999998</v>
      </c>
      <c r="W315" s="11">
        <v>29.041</v>
      </c>
      <c r="X315" s="11">
        <v>50.133000000000003</v>
      </c>
      <c r="Y315" s="11">
        <v>15.146000000000001</v>
      </c>
    </row>
    <row r="316" spans="17:25" x14ac:dyDescent="0.25">
      <c r="Q316">
        <v>4</v>
      </c>
      <c r="R316" s="11">
        <v>35.448999999999998</v>
      </c>
      <c r="S316" s="11">
        <v>60.862000000000002</v>
      </c>
      <c r="T316" s="11">
        <v>52.354999999999997</v>
      </c>
      <c r="U316" s="11">
        <v>17.472999999999999</v>
      </c>
      <c r="V316" s="11">
        <v>26.137</v>
      </c>
      <c r="W316" s="11">
        <v>21.300999999999998</v>
      </c>
      <c r="X316" s="11">
        <v>45.624000000000002</v>
      </c>
      <c r="Y316" s="11">
        <v>19.782</v>
      </c>
    </row>
    <row r="317" spans="17:25" x14ac:dyDescent="0.25">
      <c r="Q317">
        <v>4</v>
      </c>
      <c r="R317" s="11">
        <v>56.582000000000001</v>
      </c>
      <c r="S317" s="11">
        <v>43.173000000000002</v>
      </c>
      <c r="T317" s="11">
        <v>44.726999999999997</v>
      </c>
      <c r="U317" s="11">
        <v>15.202</v>
      </c>
      <c r="V317" s="11">
        <v>24.402000000000001</v>
      </c>
      <c r="W317" s="11">
        <v>35.091000000000001</v>
      </c>
      <c r="X317" s="11">
        <v>88.182000000000002</v>
      </c>
      <c r="Y317" s="11">
        <v>30.402999999999999</v>
      </c>
    </row>
    <row r="318" spans="17:25" x14ac:dyDescent="0.25">
      <c r="Q318">
        <v>4</v>
      </c>
      <c r="R318" s="11">
        <v>31.707000000000001</v>
      </c>
      <c r="S318" s="11">
        <v>60.487000000000002</v>
      </c>
      <c r="T318" s="11">
        <v>79.745000000000005</v>
      </c>
      <c r="U318" s="11">
        <v>10.144</v>
      </c>
      <c r="V318" s="11">
        <v>59.076000000000001</v>
      </c>
      <c r="W318" s="11">
        <v>28.602</v>
      </c>
      <c r="X318" s="11">
        <v>74.62</v>
      </c>
      <c r="Y318" s="11">
        <v>17.472999999999999</v>
      </c>
    </row>
    <row r="319" spans="17:25" x14ac:dyDescent="0.25">
      <c r="Q319">
        <v>4</v>
      </c>
      <c r="R319" s="11">
        <v>48.491</v>
      </c>
      <c r="S319" s="11">
        <v>46.557000000000002</v>
      </c>
      <c r="T319" s="11">
        <v>65.635999999999996</v>
      </c>
      <c r="U319" s="11">
        <v>9.3659999999999997</v>
      </c>
      <c r="V319" s="11">
        <v>77.968999999999994</v>
      </c>
      <c r="W319" s="11">
        <v>45.084000000000003</v>
      </c>
      <c r="X319" s="11">
        <v>46.917999999999999</v>
      </c>
      <c r="Y319" s="11">
        <v>16.530999999999999</v>
      </c>
    </row>
    <row r="320" spans="17:25" x14ac:dyDescent="0.25">
      <c r="Q320">
        <v>4</v>
      </c>
      <c r="R320" s="11">
        <v>64.703999999999994</v>
      </c>
      <c r="S320" s="11">
        <v>58.603000000000002</v>
      </c>
      <c r="T320" s="11">
        <v>94.81</v>
      </c>
      <c r="U320" s="11">
        <v>10.144</v>
      </c>
      <c r="V320" s="11">
        <v>41.642000000000003</v>
      </c>
      <c r="W320" s="11">
        <v>47.276000000000003</v>
      </c>
      <c r="X320" s="11">
        <v>54.253999999999998</v>
      </c>
      <c r="Y320" s="11">
        <v>22.117000000000001</v>
      </c>
    </row>
    <row r="321" spans="17:25" x14ac:dyDescent="0.25">
      <c r="Q321">
        <v>4</v>
      </c>
      <c r="R321" s="11">
        <v>74.212000000000003</v>
      </c>
      <c r="S321" s="11">
        <v>73.123999999999995</v>
      </c>
      <c r="T321" s="11">
        <v>39.585999999999999</v>
      </c>
      <c r="U321" s="11">
        <v>9.1839999999999993</v>
      </c>
      <c r="V321" s="11">
        <v>36.109000000000002</v>
      </c>
      <c r="W321" s="11">
        <v>77.153999999999996</v>
      </c>
      <c r="X321" s="11">
        <v>72.043999999999997</v>
      </c>
      <c r="Y321" s="11">
        <v>14.286</v>
      </c>
    </row>
    <row r="322" spans="17:25" x14ac:dyDescent="0.25">
      <c r="Q322">
        <v>4</v>
      </c>
      <c r="R322" s="11">
        <v>30.98</v>
      </c>
      <c r="S322" s="11">
        <v>55.786999999999999</v>
      </c>
      <c r="T322" s="11">
        <v>26.007999999999999</v>
      </c>
      <c r="U322" s="11">
        <v>20.161999999999999</v>
      </c>
      <c r="V322" s="11">
        <v>34.898000000000003</v>
      </c>
      <c r="W322" s="11">
        <v>29.388000000000002</v>
      </c>
      <c r="X322" s="11">
        <v>45.954999999999998</v>
      </c>
      <c r="Y322" s="11">
        <v>17.472999999999999</v>
      </c>
    </row>
    <row r="323" spans="17:25" x14ac:dyDescent="0.25">
      <c r="Q323">
        <v>4</v>
      </c>
      <c r="R323" s="11">
        <v>58.689</v>
      </c>
      <c r="S323" s="11">
        <v>55.377000000000002</v>
      </c>
      <c r="T323" s="11">
        <v>64.481999999999999</v>
      </c>
      <c r="U323" s="11">
        <v>14.808</v>
      </c>
      <c r="V323" s="11">
        <v>58.213000000000001</v>
      </c>
      <c r="W323" s="11">
        <v>36.780999999999999</v>
      </c>
      <c r="X323" s="11">
        <v>62.082999999999998</v>
      </c>
      <c r="Y323" s="11">
        <v>15.585000000000001</v>
      </c>
    </row>
    <row r="324" spans="17:25" x14ac:dyDescent="0.25">
      <c r="Q324">
        <v>4</v>
      </c>
      <c r="R324" s="11">
        <v>59.232999999999997</v>
      </c>
      <c r="S324" s="11">
        <v>72.834999999999994</v>
      </c>
      <c r="T324" s="11">
        <v>48.491</v>
      </c>
      <c r="U324" s="11">
        <v>15.638999999999999</v>
      </c>
      <c r="V324" s="11">
        <v>25.516999999999999</v>
      </c>
      <c r="W324" s="11">
        <v>24.948</v>
      </c>
      <c r="X324" s="11">
        <v>55.101999999999997</v>
      </c>
      <c r="Y324" s="11">
        <v>16.065000000000001</v>
      </c>
    </row>
    <row r="325" spans="17:25" x14ac:dyDescent="0.25">
      <c r="Q325">
        <v>4</v>
      </c>
      <c r="R325" s="11">
        <v>38.374000000000002</v>
      </c>
      <c r="S325" s="11">
        <v>39.070999999999998</v>
      </c>
      <c r="T325" s="11">
        <v>95.456999999999994</v>
      </c>
      <c r="U325" s="11">
        <v>14.808</v>
      </c>
      <c r="V325" s="11">
        <v>49.37</v>
      </c>
      <c r="W325" s="11">
        <v>42.542999999999999</v>
      </c>
      <c r="X325" s="11">
        <v>67.046999999999997</v>
      </c>
      <c r="Y325" s="11">
        <v>7.9</v>
      </c>
    </row>
    <row r="326" spans="17:25" x14ac:dyDescent="0.25">
      <c r="Q326">
        <v>4</v>
      </c>
      <c r="R326" s="11">
        <v>58.962000000000003</v>
      </c>
      <c r="S326" s="11">
        <v>20.981999999999999</v>
      </c>
      <c r="T326" s="11">
        <v>49.965000000000003</v>
      </c>
      <c r="U326" s="11">
        <v>22.117000000000001</v>
      </c>
      <c r="V326" s="11">
        <v>44.33</v>
      </c>
      <c r="W326" s="11">
        <v>40.450000000000003</v>
      </c>
      <c r="X326" s="11">
        <v>54.051000000000002</v>
      </c>
      <c r="Y326" s="11">
        <v>19.308</v>
      </c>
    </row>
    <row r="327" spans="17:25" x14ac:dyDescent="0.25">
      <c r="Q327">
        <v>4</v>
      </c>
      <c r="R327" s="11">
        <v>34.97</v>
      </c>
      <c r="S327" s="11">
        <v>43.406999999999996</v>
      </c>
      <c r="T327" s="11">
        <v>62.692</v>
      </c>
      <c r="U327" s="11">
        <v>18.459</v>
      </c>
      <c r="V327" s="11">
        <v>55.529000000000003</v>
      </c>
      <c r="W327" s="11">
        <v>61.097000000000001</v>
      </c>
      <c r="X327" s="11">
        <v>47.276000000000003</v>
      </c>
      <c r="Y327" s="11">
        <v>18.367000000000001</v>
      </c>
    </row>
    <row r="328" spans="17:25" x14ac:dyDescent="0.25">
      <c r="Q328">
        <v>4</v>
      </c>
      <c r="R328" s="11">
        <v>67.046999999999997</v>
      </c>
      <c r="S328" s="11">
        <v>54.253999999999998</v>
      </c>
      <c r="T328" s="11">
        <v>58.573999999999998</v>
      </c>
      <c r="U328" s="11">
        <v>16.428000000000001</v>
      </c>
      <c r="V328" s="11">
        <v>48.750999999999998</v>
      </c>
      <c r="W328" s="11">
        <v>53.55</v>
      </c>
      <c r="X328" s="11">
        <v>72.007999999999996</v>
      </c>
      <c r="Y328" s="11">
        <v>15.638999999999999</v>
      </c>
    </row>
    <row r="329" spans="17:25" x14ac:dyDescent="0.25">
      <c r="Q329">
        <v>4</v>
      </c>
      <c r="R329" s="11">
        <v>89.463999999999999</v>
      </c>
      <c r="S329" s="11">
        <v>33.718000000000004</v>
      </c>
      <c r="T329" s="11">
        <v>39.070999999999998</v>
      </c>
      <c r="U329" s="11">
        <v>20.942</v>
      </c>
      <c r="V329" s="11">
        <v>35.162999999999997</v>
      </c>
      <c r="W329" s="11">
        <v>42.938000000000002</v>
      </c>
      <c r="X329" s="11">
        <v>77.677000000000007</v>
      </c>
      <c r="Y329" s="11">
        <v>23.414000000000001</v>
      </c>
    </row>
    <row r="330" spans="17:25" x14ac:dyDescent="0.25">
      <c r="Q330">
        <v>4</v>
      </c>
      <c r="R330" s="11">
        <v>19.481999999999999</v>
      </c>
      <c r="S330" s="11">
        <v>52.354999999999997</v>
      </c>
      <c r="T330" s="11">
        <v>104.75</v>
      </c>
      <c r="U330" s="11">
        <v>16.632000000000001</v>
      </c>
      <c r="V330" s="11">
        <v>61.536999999999999</v>
      </c>
      <c r="W330" s="11">
        <v>40.781999999999996</v>
      </c>
      <c r="X330" s="11">
        <v>70.768000000000001</v>
      </c>
      <c r="Y330" s="11">
        <v>27.763999999999999</v>
      </c>
    </row>
    <row r="331" spans="17:25" x14ac:dyDescent="0.25">
      <c r="Q331">
        <v>4</v>
      </c>
      <c r="R331" s="11">
        <v>16.530999999999999</v>
      </c>
      <c r="S331" s="11">
        <v>54.625</v>
      </c>
      <c r="T331" s="11">
        <v>62.029000000000003</v>
      </c>
      <c r="U331" s="11">
        <v>19.782</v>
      </c>
      <c r="V331" s="11">
        <v>39.734999999999999</v>
      </c>
      <c r="W331" s="11">
        <v>47.061</v>
      </c>
      <c r="X331" s="11">
        <v>37.753999999999998</v>
      </c>
      <c r="Y331" s="11">
        <v>28.513999999999999</v>
      </c>
    </row>
    <row r="332" spans="17:25" x14ac:dyDescent="0.25">
      <c r="Q332">
        <v>4</v>
      </c>
      <c r="R332" s="11">
        <v>68.736999999999995</v>
      </c>
      <c r="S332" s="11">
        <v>55.301000000000002</v>
      </c>
      <c r="T332" s="11">
        <v>79.320999999999998</v>
      </c>
      <c r="U332" s="11">
        <v>14.521000000000001</v>
      </c>
      <c r="V332" s="11">
        <v>46.917999999999999</v>
      </c>
      <c r="W332" s="11">
        <v>43.173000000000002</v>
      </c>
      <c r="X332" s="11">
        <v>49.728000000000002</v>
      </c>
      <c r="Y332" s="11">
        <v>25.975000000000001</v>
      </c>
    </row>
    <row r="333" spans="17:25" x14ac:dyDescent="0.25">
      <c r="Q333">
        <v>4</v>
      </c>
      <c r="R333" s="11">
        <v>44.100999999999999</v>
      </c>
      <c r="S333" s="11">
        <v>52.98</v>
      </c>
      <c r="T333" s="11">
        <v>81.864000000000004</v>
      </c>
      <c r="U333" s="11">
        <v>22.719000000000001</v>
      </c>
      <c r="V333" s="11">
        <v>27.119</v>
      </c>
      <c r="W333" s="11">
        <v>34.97</v>
      </c>
      <c r="X333" s="11">
        <v>74.120999999999995</v>
      </c>
      <c r="Y333" s="11">
        <v>15.585000000000001</v>
      </c>
    </row>
    <row r="334" spans="17:25" x14ac:dyDescent="0.25">
      <c r="Q334">
        <v>4</v>
      </c>
      <c r="R334" s="11">
        <v>61.606000000000002</v>
      </c>
      <c r="S334" s="11">
        <v>40.01</v>
      </c>
      <c r="T334" s="11">
        <v>57.514000000000003</v>
      </c>
      <c r="U334" s="11">
        <v>23.948</v>
      </c>
      <c r="V334" s="11">
        <v>26.137</v>
      </c>
      <c r="W334" s="11">
        <v>32.130000000000003</v>
      </c>
      <c r="X334" s="11">
        <v>101.645</v>
      </c>
      <c r="Y334" s="11">
        <v>16.934000000000001</v>
      </c>
    </row>
    <row r="335" spans="17:25" x14ac:dyDescent="0.25">
      <c r="Q335">
        <v>4</v>
      </c>
      <c r="R335" s="11">
        <v>18.367000000000001</v>
      </c>
      <c r="S335" s="11">
        <v>42.305</v>
      </c>
      <c r="T335" s="11">
        <v>34.97</v>
      </c>
      <c r="U335" s="11">
        <v>24.641999999999999</v>
      </c>
      <c r="V335" s="11">
        <v>48.526000000000003</v>
      </c>
      <c r="W335" s="11">
        <v>45.457000000000001</v>
      </c>
      <c r="X335" s="11">
        <v>82.275000000000006</v>
      </c>
      <c r="Y335" s="11">
        <v>13.244999999999999</v>
      </c>
    </row>
    <row r="336" spans="17:25" x14ac:dyDescent="0.25">
      <c r="Q336">
        <v>4</v>
      </c>
      <c r="R336" s="11">
        <v>109.11199999999999</v>
      </c>
      <c r="S336" s="11">
        <v>72.730999999999995</v>
      </c>
      <c r="T336" s="11">
        <v>69.432000000000002</v>
      </c>
      <c r="U336" s="11">
        <v>7.7930000000000001</v>
      </c>
      <c r="V336" s="11">
        <v>69.905000000000001</v>
      </c>
      <c r="W336" s="11">
        <v>47.683999999999997</v>
      </c>
      <c r="X336" s="11">
        <v>31.84</v>
      </c>
      <c r="Y336" s="11">
        <v>20.535</v>
      </c>
    </row>
    <row r="337" spans="17:25" x14ac:dyDescent="0.25">
      <c r="Q337">
        <v>4</v>
      </c>
      <c r="R337" s="11">
        <v>94.06</v>
      </c>
      <c r="S337" s="11">
        <v>49.625999999999998</v>
      </c>
      <c r="T337" s="11">
        <v>44.84</v>
      </c>
      <c r="U337" s="11">
        <v>24.981999999999999</v>
      </c>
      <c r="V337" s="11">
        <v>37.664000000000001</v>
      </c>
      <c r="W337" s="11">
        <v>35.33</v>
      </c>
      <c r="X337" s="11">
        <v>44.33</v>
      </c>
      <c r="Y337" s="11">
        <v>18.596</v>
      </c>
    </row>
    <row r="338" spans="17:25" x14ac:dyDescent="0.25">
      <c r="Q338">
        <v>4</v>
      </c>
      <c r="R338" s="11">
        <v>51.378999999999998</v>
      </c>
      <c r="S338" s="11">
        <v>93.004999999999995</v>
      </c>
      <c r="T338" s="11">
        <v>51.982999999999997</v>
      </c>
      <c r="U338" s="11">
        <v>16.632000000000001</v>
      </c>
      <c r="V338" s="11">
        <v>21.771000000000001</v>
      </c>
      <c r="W338" s="11">
        <v>26.137</v>
      </c>
      <c r="X338" s="11">
        <v>75.34</v>
      </c>
      <c r="Y338" s="11">
        <v>23.123999999999999</v>
      </c>
    </row>
    <row r="339" spans="17:25" x14ac:dyDescent="0.25">
      <c r="Q339">
        <v>4</v>
      </c>
      <c r="R339" s="11">
        <v>37.664000000000001</v>
      </c>
      <c r="S339" s="11">
        <v>44.082000000000001</v>
      </c>
      <c r="T339" s="11">
        <v>49.456000000000003</v>
      </c>
      <c r="U339" s="11">
        <v>14.521000000000001</v>
      </c>
      <c r="V339" s="11">
        <v>27.52</v>
      </c>
      <c r="W339" s="11">
        <v>20.942</v>
      </c>
      <c r="X339" s="11">
        <v>73.02</v>
      </c>
      <c r="Y339" s="11">
        <v>17.472999999999999</v>
      </c>
    </row>
    <row r="340" spans="17:25" x14ac:dyDescent="0.25">
      <c r="Q340">
        <v>4</v>
      </c>
      <c r="R340" s="11">
        <v>78.894000000000005</v>
      </c>
      <c r="S340" s="11">
        <v>66.147999999999996</v>
      </c>
      <c r="T340" s="11">
        <v>50.802</v>
      </c>
      <c r="U340" s="11">
        <v>26.297999999999998</v>
      </c>
      <c r="V340" s="11">
        <v>51.56</v>
      </c>
      <c r="W340" s="11">
        <v>15.693</v>
      </c>
      <c r="X340" s="11">
        <v>61.536999999999999</v>
      </c>
      <c r="Y340" s="11">
        <v>16.530999999999999</v>
      </c>
    </row>
    <row r="341" spans="17:25" x14ac:dyDescent="0.25">
      <c r="Q341">
        <v>4</v>
      </c>
      <c r="R341" s="11">
        <v>46.027999999999999</v>
      </c>
      <c r="S341" s="11">
        <v>34.509</v>
      </c>
      <c r="T341" s="11">
        <v>73.766999999999996</v>
      </c>
      <c r="U341" s="11">
        <v>19.308</v>
      </c>
      <c r="V341" s="11">
        <v>20.535</v>
      </c>
      <c r="W341" s="11">
        <v>21.771000000000001</v>
      </c>
      <c r="X341" s="11">
        <v>43.658999999999999</v>
      </c>
      <c r="Y341" s="11">
        <v>22.344999999999999</v>
      </c>
    </row>
    <row r="342" spans="17:25" x14ac:dyDescent="0.25">
      <c r="Q342">
        <v>4</v>
      </c>
      <c r="R342" s="11">
        <v>74.040999999999997</v>
      </c>
      <c r="S342" s="11">
        <v>29.186</v>
      </c>
      <c r="T342" s="11">
        <v>40.344999999999999</v>
      </c>
      <c r="U342" s="11">
        <v>16.274000000000001</v>
      </c>
      <c r="V342" s="11">
        <v>23.878</v>
      </c>
      <c r="W342" s="11">
        <v>53.502000000000002</v>
      </c>
      <c r="X342" s="11">
        <v>53.058999999999997</v>
      </c>
      <c r="Y342" s="11">
        <v>18.367000000000001</v>
      </c>
    </row>
    <row r="343" spans="17:25" x14ac:dyDescent="0.25">
      <c r="Q343">
        <v>4</v>
      </c>
      <c r="R343" s="11">
        <v>19.175999999999998</v>
      </c>
      <c r="S343" s="11">
        <v>60.542999999999999</v>
      </c>
      <c r="T343" s="11">
        <v>49.728000000000002</v>
      </c>
      <c r="U343" s="11">
        <v>17.664999999999999</v>
      </c>
      <c r="V343" s="11">
        <v>46.502000000000002</v>
      </c>
      <c r="W343" s="11">
        <v>47.896000000000001</v>
      </c>
      <c r="X343" s="11">
        <v>137.178</v>
      </c>
      <c r="Y343" s="11">
        <v>34.97</v>
      </c>
    </row>
    <row r="344" spans="17:25" x14ac:dyDescent="0.25">
      <c r="Q344">
        <v>4</v>
      </c>
      <c r="R344" s="11"/>
      <c r="S344" s="11">
        <v>57.204999999999998</v>
      </c>
      <c r="T344" s="11">
        <v>40.781999999999996</v>
      </c>
      <c r="U344" s="11">
        <v>23.841999999999999</v>
      </c>
      <c r="V344" s="11">
        <v>18.459</v>
      </c>
      <c r="W344" s="11">
        <v>18.09</v>
      </c>
      <c r="X344" s="11">
        <v>85.204999999999998</v>
      </c>
      <c r="Y344" s="11">
        <v>25.975000000000001</v>
      </c>
    </row>
    <row r="345" spans="17:25" x14ac:dyDescent="0.25">
      <c r="Q345">
        <v>4</v>
      </c>
      <c r="R345" s="11"/>
      <c r="S345" s="11">
        <v>71.006</v>
      </c>
      <c r="T345" s="11">
        <v>70.049000000000007</v>
      </c>
      <c r="U345" s="11">
        <v>24.641999999999999</v>
      </c>
      <c r="V345" s="11">
        <v>34.97</v>
      </c>
      <c r="W345" s="11">
        <v>29.9</v>
      </c>
      <c r="X345" s="11">
        <v>62.88</v>
      </c>
      <c r="Y345" s="11">
        <v>14.808</v>
      </c>
    </row>
    <row r="346" spans="17:25" x14ac:dyDescent="0.25">
      <c r="Q346">
        <v>4</v>
      </c>
      <c r="R346" s="11"/>
      <c r="S346" s="11">
        <v>58.343000000000004</v>
      </c>
      <c r="T346" s="11">
        <v>86.706999999999994</v>
      </c>
      <c r="U346" s="11">
        <v>14.808</v>
      </c>
      <c r="V346" s="11">
        <v>20.204000000000001</v>
      </c>
      <c r="W346" s="11">
        <v>36.941000000000003</v>
      </c>
      <c r="X346" s="11">
        <v>90.914000000000001</v>
      </c>
      <c r="Y346" s="11">
        <v>20.286999999999999</v>
      </c>
    </row>
    <row r="347" spans="17:25" x14ac:dyDescent="0.25">
      <c r="Q347">
        <v>4</v>
      </c>
      <c r="R347" s="11"/>
      <c r="S347" s="11">
        <v>22.978000000000002</v>
      </c>
      <c r="T347" s="11">
        <v>65.146000000000001</v>
      </c>
      <c r="U347" s="11">
        <v>16.530999999999999</v>
      </c>
      <c r="V347" s="11">
        <v>25.78</v>
      </c>
      <c r="W347" s="11">
        <v>39.5</v>
      </c>
      <c r="X347" s="11">
        <v>59.146999999999998</v>
      </c>
      <c r="Y347" s="11">
        <v>15.693</v>
      </c>
    </row>
    <row r="348" spans="17:25" x14ac:dyDescent="0.25">
      <c r="Q348">
        <v>4</v>
      </c>
      <c r="R348" s="11"/>
      <c r="S348" s="11">
        <v>101.645</v>
      </c>
      <c r="T348" s="11">
        <v>45.604999999999997</v>
      </c>
      <c r="U348" s="11"/>
      <c r="V348" s="11">
        <v>34.287999999999997</v>
      </c>
      <c r="W348" s="11">
        <v>59.29</v>
      </c>
      <c r="X348" s="11">
        <v>110.21899999999999</v>
      </c>
      <c r="Y348" s="11"/>
    </row>
    <row r="349" spans="17:25" x14ac:dyDescent="0.25">
      <c r="Q349">
        <v>4</v>
      </c>
      <c r="R349" s="11"/>
      <c r="S349" s="11">
        <v>76.725999999999999</v>
      </c>
      <c r="T349" s="11">
        <v>61.304000000000002</v>
      </c>
      <c r="U349" s="11"/>
      <c r="V349" s="11">
        <v>16.530999999999999</v>
      </c>
      <c r="W349" s="11">
        <v>19.824999999999999</v>
      </c>
      <c r="X349" s="11">
        <v>39.5</v>
      </c>
      <c r="Y349" s="11"/>
    </row>
    <row r="350" spans="17:25" x14ac:dyDescent="0.25">
      <c r="Q350">
        <v>4</v>
      </c>
      <c r="R350" s="11"/>
      <c r="S350" s="11">
        <v>67.983999999999995</v>
      </c>
      <c r="T350" s="11">
        <v>59.076000000000001</v>
      </c>
      <c r="U350" s="11"/>
      <c r="V350" s="11">
        <v>33.868000000000002</v>
      </c>
      <c r="W350" s="11">
        <v>33.265000000000001</v>
      </c>
      <c r="X350" s="11">
        <v>50.133000000000003</v>
      </c>
      <c r="Y350" s="11"/>
    </row>
    <row r="351" spans="17:25" x14ac:dyDescent="0.25">
      <c r="Q351">
        <v>4</v>
      </c>
      <c r="R351" s="11"/>
      <c r="S351" s="11">
        <v>27.763999999999999</v>
      </c>
      <c r="T351" s="11">
        <v>55.59</v>
      </c>
      <c r="U351" s="11"/>
      <c r="V351" s="11">
        <v>14.694000000000001</v>
      </c>
      <c r="W351" s="11">
        <v>68.933000000000007</v>
      </c>
      <c r="X351" s="11">
        <v>51.902000000000001</v>
      </c>
      <c r="Y351" s="11"/>
    </row>
    <row r="352" spans="17:25" x14ac:dyDescent="0.25">
      <c r="Q352">
        <v>4</v>
      </c>
      <c r="R352" s="11"/>
      <c r="S352" s="11"/>
      <c r="T352" s="11"/>
      <c r="U352" s="11"/>
      <c r="V352" s="11">
        <v>22.719000000000001</v>
      </c>
      <c r="W352" s="11">
        <v>24.948</v>
      </c>
      <c r="X352" s="11">
        <v>24.710999999999999</v>
      </c>
      <c r="Y352" s="11"/>
    </row>
    <row r="353" spans="17:25" x14ac:dyDescent="0.25">
      <c r="Q353">
        <v>4</v>
      </c>
      <c r="R353" s="11"/>
      <c r="S353" s="11"/>
      <c r="T353" s="11"/>
      <c r="U353" s="11"/>
      <c r="V353" s="11">
        <v>17.664999999999999</v>
      </c>
      <c r="W353" s="11">
        <v>17.664999999999999</v>
      </c>
      <c r="X353" s="11">
        <v>120.86199999999999</v>
      </c>
      <c r="Y353" s="11"/>
    </row>
    <row r="354" spans="17:25" x14ac:dyDescent="0.25">
      <c r="Q354">
        <v>4</v>
      </c>
      <c r="R354" s="11"/>
      <c r="S354" s="11"/>
      <c r="T354" s="11"/>
      <c r="U354" s="11"/>
      <c r="V354" s="11">
        <v>38.984999999999999</v>
      </c>
      <c r="W354" s="11">
        <v>19.308</v>
      </c>
      <c r="X354" s="11">
        <v>63.201000000000001</v>
      </c>
      <c r="Y354" s="11"/>
    </row>
    <row r="355" spans="17:25" x14ac:dyDescent="0.25">
      <c r="Q355">
        <v>4</v>
      </c>
      <c r="R355" s="11"/>
      <c r="S355" s="11"/>
      <c r="T355" s="11"/>
      <c r="U355" s="11"/>
      <c r="V355" s="11">
        <v>30.431000000000001</v>
      </c>
      <c r="W355" s="11">
        <v>30.32</v>
      </c>
      <c r="X355" s="11"/>
      <c r="Y355" s="11"/>
    </row>
    <row r="356" spans="17:25" x14ac:dyDescent="0.25">
      <c r="Q356">
        <v>4</v>
      </c>
      <c r="R356" s="11"/>
      <c r="S356" s="11"/>
      <c r="T356" s="11"/>
      <c r="U356" s="11"/>
      <c r="V356" s="11">
        <v>29.186</v>
      </c>
      <c r="W356" s="11">
        <v>14.048</v>
      </c>
      <c r="X356" s="11"/>
      <c r="Y356" s="11"/>
    </row>
    <row r="357" spans="17:25" x14ac:dyDescent="0.25">
      <c r="Q357">
        <v>4</v>
      </c>
      <c r="R357" s="11"/>
      <c r="S357" s="11"/>
      <c r="T357" s="11"/>
      <c r="U357" s="11"/>
      <c r="V357" s="11">
        <v>23.878</v>
      </c>
      <c r="W357" s="11">
        <v>30.789000000000001</v>
      </c>
      <c r="X357" s="11"/>
      <c r="Y357" s="11"/>
    </row>
    <row r="358" spans="17:25" x14ac:dyDescent="0.25">
      <c r="Q358">
        <v>4</v>
      </c>
      <c r="R358" s="11"/>
      <c r="S358" s="11"/>
      <c r="T358" s="11"/>
      <c r="U358" s="11"/>
      <c r="V358" s="11">
        <v>21.141999999999999</v>
      </c>
      <c r="W358" s="11">
        <v>50.435000000000002</v>
      </c>
      <c r="X358" s="11"/>
      <c r="Y358" s="11"/>
    </row>
    <row r="359" spans="17:25" x14ac:dyDescent="0.25">
      <c r="Q359">
        <v>4</v>
      </c>
      <c r="R359" s="11"/>
      <c r="S359" s="11"/>
      <c r="T359" s="11"/>
      <c r="U359" s="11"/>
      <c r="V359" s="11">
        <v>23.948</v>
      </c>
      <c r="W359" s="11">
        <v>25.878</v>
      </c>
      <c r="X359" s="11"/>
      <c r="Y359" s="11"/>
    </row>
    <row r="360" spans="17:25" x14ac:dyDescent="0.25">
      <c r="Q360">
        <v>4</v>
      </c>
      <c r="R360" s="11"/>
      <c r="S360" s="11"/>
      <c r="T360" s="11"/>
      <c r="U360" s="11"/>
      <c r="V360" s="11">
        <v>44.69</v>
      </c>
      <c r="W360" s="11">
        <v>59.701000000000001</v>
      </c>
      <c r="X360" s="11"/>
      <c r="Y360" s="11"/>
    </row>
    <row r="361" spans="17:25" x14ac:dyDescent="0.25">
      <c r="Q361">
        <v>4</v>
      </c>
      <c r="R361" s="11"/>
      <c r="S361" s="11"/>
      <c r="T361" s="11"/>
      <c r="U361" s="11"/>
      <c r="V361" s="11">
        <v>43.639000000000003</v>
      </c>
      <c r="W361" s="11">
        <v>52.354999999999997</v>
      </c>
      <c r="X361" s="11"/>
      <c r="Y361" s="11"/>
    </row>
    <row r="362" spans="17:25" x14ac:dyDescent="0.25">
      <c r="Q362">
        <v>4</v>
      </c>
      <c r="R362" s="11"/>
      <c r="S362" s="11"/>
      <c r="T362" s="11"/>
      <c r="U362" s="11"/>
      <c r="V362" s="11">
        <v>41.274999999999999</v>
      </c>
      <c r="W362" s="11">
        <v>23.378</v>
      </c>
      <c r="X362" s="11"/>
      <c r="Y362" s="11"/>
    </row>
    <row r="363" spans="17:25" x14ac:dyDescent="0.25">
      <c r="Q363">
        <v>4</v>
      </c>
      <c r="R363" s="11"/>
      <c r="S363" s="11"/>
      <c r="T363" s="11"/>
      <c r="U363" s="11"/>
      <c r="V363" s="11">
        <v>57.204999999999998</v>
      </c>
      <c r="W363" s="11">
        <v>25.582999999999998</v>
      </c>
      <c r="X363" s="11"/>
      <c r="Y363" s="11"/>
    </row>
    <row r="364" spans="17:25" x14ac:dyDescent="0.25">
      <c r="Q364">
        <v>4</v>
      </c>
      <c r="R364" s="11"/>
      <c r="S364" s="11"/>
      <c r="T364" s="11"/>
      <c r="U364" s="11"/>
      <c r="V364" s="11">
        <v>30.789000000000001</v>
      </c>
      <c r="W364" s="11">
        <v>35.33</v>
      </c>
      <c r="X364" s="11"/>
      <c r="Y364" s="11"/>
    </row>
    <row r="365" spans="17:25" x14ac:dyDescent="0.25">
      <c r="Q365">
        <v>4</v>
      </c>
      <c r="R365" s="11"/>
      <c r="S365" s="11"/>
      <c r="T365" s="11"/>
      <c r="U365" s="11"/>
      <c r="V365" s="11">
        <v>28.690999999999999</v>
      </c>
      <c r="W365" s="11">
        <v>34.509</v>
      </c>
      <c r="X365" s="11"/>
      <c r="Y365" s="11"/>
    </row>
    <row r="366" spans="17:25" x14ac:dyDescent="0.25">
      <c r="Q366">
        <v>4</v>
      </c>
      <c r="R366" s="11"/>
      <c r="S366" s="11"/>
      <c r="T366" s="11"/>
      <c r="U366" s="11"/>
      <c r="V366" s="11">
        <v>41.581000000000003</v>
      </c>
      <c r="W366" s="11">
        <v>54.268999999999998</v>
      </c>
      <c r="X366" s="11"/>
      <c r="Y366" s="11"/>
    </row>
    <row r="367" spans="17:25" x14ac:dyDescent="0.25">
      <c r="Q367">
        <v>4</v>
      </c>
      <c r="R367" s="11"/>
      <c r="S367" s="11"/>
      <c r="T367" s="11"/>
      <c r="U367" s="11"/>
      <c r="V367" s="11">
        <v>20.535</v>
      </c>
      <c r="W367" s="11">
        <v>56.088000000000001</v>
      </c>
      <c r="X367" s="11"/>
      <c r="Y367" s="11"/>
    </row>
    <row r="368" spans="17:25" x14ac:dyDescent="0.25">
      <c r="Q368">
        <v>4</v>
      </c>
      <c r="R368" s="11"/>
      <c r="S368" s="11"/>
      <c r="T368" s="11"/>
      <c r="U368" s="11"/>
      <c r="V368" s="11">
        <v>18.731000000000002</v>
      </c>
      <c r="W368" s="11">
        <v>30.98</v>
      </c>
      <c r="X368" s="11"/>
      <c r="Y368" s="11"/>
    </row>
    <row r="369" spans="17:25" x14ac:dyDescent="0.25">
      <c r="Q369">
        <v>4</v>
      </c>
      <c r="R369" s="11"/>
      <c r="S369" s="11"/>
      <c r="T369" s="11"/>
      <c r="U369" s="11"/>
      <c r="V369" s="11">
        <v>28.748999999999999</v>
      </c>
      <c r="W369" s="11">
        <v>41.581000000000003</v>
      </c>
      <c r="X369" s="11"/>
      <c r="Y369" s="11"/>
    </row>
    <row r="370" spans="17:25" x14ac:dyDescent="0.25">
      <c r="Q370">
        <v>4</v>
      </c>
      <c r="R370" s="11"/>
      <c r="S370" s="11"/>
      <c r="T370" s="11"/>
      <c r="U370" s="11"/>
      <c r="V370" s="11">
        <v>38.984999999999999</v>
      </c>
      <c r="W370" s="11">
        <v>15.585000000000001</v>
      </c>
      <c r="X370" s="11"/>
      <c r="Y370" s="11"/>
    </row>
    <row r="371" spans="17:25" x14ac:dyDescent="0.25">
      <c r="Q371">
        <v>4</v>
      </c>
      <c r="R371" s="11"/>
      <c r="S371" s="11"/>
      <c r="T371" s="11"/>
      <c r="U371" s="11"/>
      <c r="V371" s="11">
        <v>23.123999999999999</v>
      </c>
      <c r="W371" s="11">
        <v>35.283000000000001</v>
      </c>
      <c r="X371" s="11"/>
      <c r="Y371" s="11"/>
    </row>
    <row r="372" spans="17:25" x14ac:dyDescent="0.25">
      <c r="Q372">
        <v>4</v>
      </c>
      <c r="R372" s="11"/>
      <c r="S372" s="11"/>
      <c r="T372" s="11"/>
      <c r="U372" s="11"/>
      <c r="V372" s="11">
        <v>47.204000000000001</v>
      </c>
      <c r="W372" s="11">
        <v>22.193000000000001</v>
      </c>
      <c r="X372" s="11"/>
      <c r="Y372" s="11"/>
    </row>
    <row r="373" spans="17:25" x14ac:dyDescent="0.25">
      <c r="Q373">
        <v>4</v>
      </c>
      <c r="R373" s="11"/>
      <c r="S373" s="11"/>
      <c r="T373" s="11"/>
      <c r="U373" s="11"/>
      <c r="V373" s="11">
        <v>23.948</v>
      </c>
      <c r="W373" s="11"/>
      <c r="X373" s="11"/>
      <c r="Y373" s="11"/>
    </row>
    <row r="374" spans="17:25" x14ac:dyDescent="0.25">
      <c r="Q374">
        <v>4</v>
      </c>
      <c r="R374" s="11"/>
      <c r="S374" s="11"/>
      <c r="T374" s="11"/>
      <c r="U374" s="11"/>
      <c r="V374" s="11">
        <v>19.308</v>
      </c>
      <c r="W374" s="11"/>
      <c r="X374" s="11"/>
      <c r="Y374" s="11"/>
    </row>
    <row r="375" spans="17:25" x14ac:dyDescent="0.25">
      <c r="Q375">
        <v>4</v>
      </c>
      <c r="R375" s="11"/>
      <c r="S375" s="11"/>
      <c r="T375" s="11"/>
      <c r="U375" s="11"/>
      <c r="V375" s="11">
        <v>17.425000000000001</v>
      </c>
      <c r="W375" s="11"/>
      <c r="X375" s="11"/>
      <c r="Y375" s="11"/>
    </row>
    <row r="376" spans="17:25" x14ac:dyDescent="0.25">
      <c r="Q376">
        <v>4</v>
      </c>
      <c r="R376" s="11"/>
      <c r="S376" s="11"/>
      <c r="T376" s="11"/>
      <c r="U376" s="11"/>
      <c r="V376" s="11">
        <v>41.070999999999998</v>
      </c>
      <c r="W376" s="11"/>
      <c r="X376" s="11"/>
      <c r="Y376" s="11"/>
    </row>
    <row r="377" spans="17:25" x14ac:dyDescent="0.25">
      <c r="Q377">
        <v>4</v>
      </c>
      <c r="R377" s="11"/>
      <c r="S377" s="11"/>
      <c r="T377" s="11"/>
      <c r="U377" s="11"/>
      <c r="V377" s="11">
        <v>47.061</v>
      </c>
      <c r="W377" s="11"/>
      <c r="X377" s="11"/>
      <c r="Y377" s="11"/>
    </row>
    <row r="378" spans="17:25" x14ac:dyDescent="0.25">
      <c r="Q378">
        <v>4</v>
      </c>
      <c r="R378" s="11"/>
      <c r="S378" s="11"/>
      <c r="T378" s="11"/>
      <c r="U378" s="11"/>
      <c r="V378" s="11">
        <v>53.55</v>
      </c>
      <c r="W378" s="11"/>
      <c r="X378" s="11"/>
      <c r="Y378" s="11"/>
    </row>
    <row r="379" spans="17:25" x14ac:dyDescent="0.25">
      <c r="Q379">
        <v>4</v>
      </c>
      <c r="R379" s="11"/>
      <c r="S379" s="11"/>
      <c r="T379" s="11"/>
      <c r="U379" s="11"/>
      <c r="V379" s="11">
        <v>26.774999999999999</v>
      </c>
      <c r="W379" s="11"/>
      <c r="X379" s="11"/>
      <c r="Y379" s="11"/>
    </row>
    <row r="380" spans="17:25" x14ac:dyDescent="0.25">
      <c r="Q380">
        <v>4</v>
      </c>
      <c r="R380" s="11"/>
      <c r="S380" s="11"/>
      <c r="T380" s="11"/>
      <c r="U380" s="11"/>
      <c r="V380" s="11">
        <v>29.672999999999998</v>
      </c>
      <c r="W380" s="11"/>
      <c r="X380" s="11"/>
      <c r="Y380" s="11"/>
    </row>
    <row r="381" spans="17:25" x14ac:dyDescent="0.25">
      <c r="Q381">
        <v>4</v>
      </c>
      <c r="R381" s="11"/>
      <c r="S381" s="11"/>
      <c r="T381" s="11"/>
      <c r="U381" s="11"/>
      <c r="V381" s="11">
        <v>42.404000000000003</v>
      </c>
      <c r="W381" s="11"/>
      <c r="X381" s="11"/>
      <c r="Y381" s="11"/>
    </row>
    <row r="382" spans="17:25" x14ac:dyDescent="0.25">
      <c r="Q382">
        <v>4</v>
      </c>
      <c r="R382" s="11"/>
      <c r="S382" s="11"/>
      <c r="T382" s="11"/>
      <c r="U382" s="11"/>
      <c r="V382" s="11">
        <v>40.115000000000002</v>
      </c>
      <c r="W382" s="11"/>
      <c r="X382" s="11"/>
      <c r="Y382" s="11"/>
    </row>
    <row r="383" spans="17:25" x14ac:dyDescent="0.25">
      <c r="Q383">
        <v>4</v>
      </c>
      <c r="R383" s="11"/>
      <c r="S383" s="11"/>
      <c r="T383" s="11"/>
      <c r="U383" s="11"/>
      <c r="V383" s="11">
        <v>51.247999999999998</v>
      </c>
      <c r="W383" s="11"/>
      <c r="X383" s="11"/>
      <c r="Y383" s="11"/>
    </row>
    <row r="384" spans="17:25" x14ac:dyDescent="0.25">
      <c r="Q384">
        <v>4</v>
      </c>
      <c r="R384" s="11"/>
      <c r="S384" s="11"/>
      <c r="T384" s="11"/>
      <c r="U384" s="11"/>
      <c r="V384" s="11">
        <v>36.389000000000003</v>
      </c>
      <c r="W384" s="11"/>
      <c r="X384" s="11"/>
      <c r="Y384" s="11"/>
    </row>
    <row r="385" spans="17:25" x14ac:dyDescent="0.25">
      <c r="Q385">
        <v>4</v>
      </c>
      <c r="R385" s="11"/>
      <c r="S385" s="11"/>
      <c r="T385" s="11"/>
      <c r="U385" s="11"/>
      <c r="V385" s="11">
        <v>19.824999999999999</v>
      </c>
      <c r="W385" s="11"/>
      <c r="X385" s="11"/>
      <c r="Y385" s="11"/>
    </row>
    <row r="386" spans="17:25" x14ac:dyDescent="0.25">
      <c r="Q386">
        <v>4</v>
      </c>
      <c r="R386" s="11"/>
      <c r="S386" s="11"/>
      <c r="T386" s="11"/>
      <c r="U386" s="11"/>
      <c r="V386" s="11">
        <v>21.771000000000001</v>
      </c>
      <c r="W386" s="11"/>
      <c r="X386" s="11"/>
      <c r="Y386" s="11"/>
    </row>
    <row r="387" spans="17:25" x14ac:dyDescent="0.25">
      <c r="Q387">
        <v>4</v>
      </c>
      <c r="R387" s="11"/>
      <c r="S387" s="11"/>
      <c r="T387" s="11"/>
      <c r="U387" s="11"/>
      <c r="V387" s="11">
        <v>23.414000000000001</v>
      </c>
      <c r="W387" s="11"/>
      <c r="X387" s="11"/>
      <c r="Y387" s="11"/>
    </row>
    <row r="388" spans="17:25" x14ac:dyDescent="0.25">
      <c r="Q388">
        <v>4</v>
      </c>
      <c r="R388" s="11"/>
      <c r="S388" s="11"/>
      <c r="T388" s="11"/>
      <c r="U388" s="11"/>
      <c r="V388" s="11">
        <v>44.424999999999997</v>
      </c>
      <c r="W388" s="11"/>
      <c r="X388" s="11"/>
      <c r="Y388" s="11"/>
    </row>
    <row r="389" spans="17:25" x14ac:dyDescent="0.25">
      <c r="Q389">
        <v>4</v>
      </c>
      <c r="R389" s="11"/>
      <c r="S389" s="11"/>
      <c r="T389" s="11"/>
      <c r="U389" s="11"/>
      <c r="V389" s="11">
        <v>18.596</v>
      </c>
      <c r="W389" s="11"/>
      <c r="X389" s="11"/>
      <c r="Y389" s="11"/>
    </row>
    <row r="390" spans="17:25" x14ac:dyDescent="0.25">
      <c r="Q390">
        <v>4</v>
      </c>
      <c r="R390" s="11"/>
      <c r="S390" s="11"/>
      <c r="T390" s="11"/>
      <c r="U390" s="11"/>
      <c r="V390" s="11">
        <v>17.664999999999999</v>
      </c>
      <c r="W390" s="11"/>
      <c r="X390" s="11"/>
      <c r="Y390" s="11"/>
    </row>
    <row r="391" spans="17:25" x14ac:dyDescent="0.25">
      <c r="Q391">
        <v>4</v>
      </c>
      <c r="R391" s="11"/>
      <c r="S391" s="11"/>
      <c r="T391" s="11"/>
      <c r="U391" s="11"/>
      <c r="V391" s="11">
        <v>23.841999999999999</v>
      </c>
      <c r="W391" s="11"/>
      <c r="X391" s="11"/>
      <c r="Y391" s="11"/>
    </row>
    <row r="392" spans="17:25" x14ac:dyDescent="0.25">
      <c r="Q392">
        <v>4</v>
      </c>
      <c r="R392" s="11"/>
      <c r="S392" s="11"/>
      <c r="T392" s="11"/>
      <c r="U392" s="11"/>
      <c r="V392" s="11">
        <v>26.648</v>
      </c>
      <c r="W392" s="11"/>
      <c r="X392" s="11"/>
      <c r="Y392" s="11"/>
    </row>
    <row r="393" spans="17:25" x14ac:dyDescent="0.25">
      <c r="Q393">
        <v>4</v>
      </c>
      <c r="R393" s="11"/>
      <c r="S393" s="11"/>
      <c r="T393" s="11"/>
      <c r="U393" s="11"/>
      <c r="V393" s="11">
        <v>37.664000000000001</v>
      </c>
      <c r="W393" s="11"/>
      <c r="X393" s="11"/>
      <c r="Y393" s="11"/>
    </row>
    <row r="394" spans="17:25" x14ac:dyDescent="0.25">
      <c r="Q394">
        <v>4</v>
      </c>
      <c r="R394" s="11"/>
      <c r="S394" s="11"/>
      <c r="T394" s="11"/>
      <c r="U394" s="11"/>
      <c r="V394" s="11">
        <v>25.878</v>
      </c>
      <c r="W394" s="11"/>
      <c r="X394" s="11"/>
      <c r="Y394" s="11"/>
    </row>
    <row r="395" spans="17:25" x14ac:dyDescent="0.25">
      <c r="Q395">
        <v>4</v>
      </c>
      <c r="R395" s="11"/>
      <c r="S395" s="11"/>
      <c r="T395" s="11"/>
      <c r="U395" s="11"/>
      <c r="V395" s="11">
        <v>37.820999999999998</v>
      </c>
      <c r="W395" s="11"/>
      <c r="X395" s="11"/>
      <c r="Y395" s="11"/>
    </row>
    <row r="396" spans="17:25" x14ac:dyDescent="0.25">
      <c r="Q396">
        <v>5</v>
      </c>
      <c r="R396" s="11">
        <v>62.557000000000002</v>
      </c>
      <c r="S396" s="11">
        <v>33.991999999999997</v>
      </c>
      <c r="T396" s="11">
        <v>69.819999999999993</v>
      </c>
      <c r="U396" s="11"/>
      <c r="V396" s="11">
        <v>60.987000000000002</v>
      </c>
      <c r="W396" s="11">
        <v>28.484000000000002</v>
      </c>
      <c r="X396" s="11">
        <v>68.441000000000003</v>
      </c>
      <c r="Y396" s="11"/>
    </row>
    <row r="397" spans="17:25" x14ac:dyDescent="0.25">
      <c r="Q397">
        <v>5</v>
      </c>
      <c r="R397" s="11">
        <v>72.695999999999998</v>
      </c>
      <c r="S397" s="11">
        <v>28.748999999999999</v>
      </c>
      <c r="T397" s="11">
        <v>59.87</v>
      </c>
      <c r="U397" s="11"/>
      <c r="V397" s="11">
        <v>41.439</v>
      </c>
      <c r="W397" s="11">
        <v>82.998999999999995</v>
      </c>
      <c r="X397" s="11">
        <v>28.837</v>
      </c>
      <c r="Y397" s="11"/>
    </row>
    <row r="398" spans="17:25" x14ac:dyDescent="0.25">
      <c r="Q398">
        <v>5</v>
      </c>
      <c r="R398" s="11">
        <v>58.372</v>
      </c>
      <c r="S398" s="11">
        <v>49.37</v>
      </c>
      <c r="T398" s="11">
        <v>102.405</v>
      </c>
      <c r="U398" s="11"/>
      <c r="V398" s="11">
        <v>22.117000000000001</v>
      </c>
      <c r="W398" s="11">
        <v>43.250999999999998</v>
      </c>
      <c r="X398" s="11">
        <v>52.595999999999997</v>
      </c>
      <c r="Y398" s="11"/>
    </row>
    <row r="399" spans="17:25" x14ac:dyDescent="0.25">
      <c r="Q399">
        <v>5</v>
      </c>
      <c r="R399" s="11">
        <v>29.9</v>
      </c>
      <c r="S399" s="11">
        <v>21.300999999999998</v>
      </c>
      <c r="T399" s="11">
        <v>85.807000000000002</v>
      </c>
      <c r="U399" s="11"/>
      <c r="V399" s="11">
        <v>33.265000000000001</v>
      </c>
      <c r="W399" s="11">
        <v>71.444000000000003</v>
      </c>
      <c r="X399" s="11">
        <v>43.250999999999998</v>
      </c>
      <c r="Y399" s="11"/>
    </row>
    <row r="400" spans="17:25" x14ac:dyDescent="0.25">
      <c r="Q400">
        <v>5</v>
      </c>
      <c r="R400" s="11">
        <v>67.959000000000003</v>
      </c>
      <c r="S400" s="11">
        <v>31.945</v>
      </c>
      <c r="T400" s="11">
        <v>62.395000000000003</v>
      </c>
      <c r="U400" s="11"/>
      <c r="V400" s="11">
        <v>66.25</v>
      </c>
      <c r="W400" s="11">
        <v>57.277999999999999</v>
      </c>
      <c r="X400" s="11">
        <v>46.411999999999999</v>
      </c>
      <c r="Y400" s="11"/>
    </row>
    <row r="401" spans="17:25" x14ac:dyDescent="0.25">
      <c r="Q401">
        <v>5</v>
      </c>
      <c r="R401" s="11">
        <v>60.430999999999997</v>
      </c>
      <c r="S401" s="11">
        <v>72.382000000000005</v>
      </c>
      <c r="T401" s="11">
        <v>59.743000000000002</v>
      </c>
      <c r="U401" s="11"/>
      <c r="V401" s="11">
        <v>48.265000000000001</v>
      </c>
      <c r="W401" s="11">
        <v>51.378999999999998</v>
      </c>
      <c r="X401" s="11">
        <v>67.798000000000002</v>
      </c>
      <c r="Y401" s="11"/>
    </row>
    <row r="402" spans="17:25" x14ac:dyDescent="0.25">
      <c r="Q402">
        <v>5</v>
      </c>
      <c r="R402" s="11">
        <v>47.683999999999997</v>
      </c>
      <c r="S402" s="11">
        <v>36.015999999999998</v>
      </c>
      <c r="T402" s="11">
        <v>61.055999999999997</v>
      </c>
      <c r="U402" s="11"/>
      <c r="V402" s="11">
        <v>59.588000000000001</v>
      </c>
      <c r="W402" s="11">
        <v>40.761000000000003</v>
      </c>
      <c r="X402" s="11">
        <v>54.268999999999998</v>
      </c>
      <c r="Y402" s="11"/>
    </row>
    <row r="403" spans="17:25" x14ac:dyDescent="0.25">
      <c r="Q403">
        <v>5</v>
      </c>
      <c r="R403" s="11">
        <v>48.212000000000003</v>
      </c>
      <c r="S403" s="11">
        <v>59.146999999999998</v>
      </c>
      <c r="T403" s="11">
        <v>65.262</v>
      </c>
      <c r="U403" s="11"/>
      <c r="V403" s="11">
        <v>37.865000000000002</v>
      </c>
      <c r="W403" s="11">
        <v>45.530999999999999</v>
      </c>
      <c r="X403" s="11">
        <v>65.712999999999994</v>
      </c>
      <c r="Y403" s="11"/>
    </row>
    <row r="404" spans="17:25" x14ac:dyDescent="0.25">
      <c r="Q404">
        <v>5</v>
      </c>
      <c r="R404" s="11">
        <v>45.753</v>
      </c>
      <c r="S404" s="11">
        <v>20.535</v>
      </c>
      <c r="T404" s="11">
        <v>86.355999999999995</v>
      </c>
      <c r="U404" s="11"/>
      <c r="V404" s="11">
        <v>36.457999999999998</v>
      </c>
      <c r="W404" s="11">
        <v>122.28400000000001</v>
      </c>
      <c r="X404" s="11">
        <v>48.89</v>
      </c>
      <c r="Y404" s="11"/>
    </row>
    <row r="405" spans="17:25" x14ac:dyDescent="0.25">
      <c r="Q405">
        <v>5</v>
      </c>
      <c r="R405" s="11">
        <v>67.046999999999997</v>
      </c>
      <c r="S405" s="11">
        <v>73.846999999999994</v>
      </c>
      <c r="T405" s="11">
        <v>76.462000000000003</v>
      </c>
      <c r="U405" s="11"/>
      <c r="V405" s="11">
        <v>31.44</v>
      </c>
      <c r="W405" s="11">
        <v>77.968999999999994</v>
      </c>
      <c r="X405" s="11">
        <v>37.664000000000001</v>
      </c>
      <c r="Y405" s="11"/>
    </row>
    <row r="406" spans="17:25" x14ac:dyDescent="0.25">
      <c r="Q406">
        <v>5</v>
      </c>
      <c r="R406" s="11">
        <v>41.823999999999998</v>
      </c>
      <c r="S406" s="11">
        <v>49.37</v>
      </c>
      <c r="T406" s="11">
        <v>64.114999999999995</v>
      </c>
      <c r="U406" s="11"/>
      <c r="V406" s="11">
        <v>22.231000000000002</v>
      </c>
      <c r="W406" s="11">
        <v>41.923999999999999</v>
      </c>
      <c r="X406" s="11">
        <v>59.969000000000001</v>
      </c>
      <c r="Y406" s="11"/>
    </row>
    <row r="407" spans="17:25" x14ac:dyDescent="0.25">
      <c r="Q407">
        <v>5</v>
      </c>
      <c r="R407" s="11">
        <v>57.027999999999999</v>
      </c>
      <c r="S407" s="11">
        <v>45.438000000000002</v>
      </c>
      <c r="T407" s="11">
        <v>42.878999999999998</v>
      </c>
      <c r="U407" s="11"/>
      <c r="V407" s="11">
        <v>31.945</v>
      </c>
      <c r="W407" s="11">
        <v>55.133000000000003</v>
      </c>
      <c r="X407" s="11">
        <v>56.192999999999998</v>
      </c>
      <c r="Y407" s="11"/>
    </row>
    <row r="408" spans="17:25" x14ac:dyDescent="0.25">
      <c r="Q408">
        <v>5</v>
      </c>
      <c r="R408" s="11">
        <v>54.128999999999998</v>
      </c>
      <c r="S408" s="11">
        <v>37.146000000000001</v>
      </c>
      <c r="T408" s="11">
        <v>63.427</v>
      </c>
      <c r="U408" s="11"/>
      <c r="V408" s="11">
        <v>35.33</v>
      </c>
      <c r="W408" s="11">
        <v>31.385999999999999</v>
      </c>
      <c r="X408" s="11">
        <v>32.701999999999998</v>
      </c>
      <c r="Y408" s="11"/>
    </row>
    <row r="409" spans="17:25" x14ac:dyDescent="0.25">
      <c r="Q409">
        <v>5</v>
      </c>
      <c r="R409" s="11">
        <v>60.807000000000002</v>
      </c>
      <c r="S409" s="11">
        <v>39.564</v>
      </c>
      <c r="T409" s="11">
        <v>75.373000000000005</v>
      </c>
      <c r="U409" s="11"/>
      <c r="V409" s="11">
        <v>42.542999999999999</v>
      </c>
      <c r="W409" s="11">
        <v>57.514000000000003</v>
      </c>
      <c r="X409" s="11">
        <v>37.213999999999999</v>
      </c>
      <c r="Y409" s="11"/>
    </row>
    <row r="410" spans="17:25" x14ac:dyDescent="0.25">
      <c r="Q410">
        <v>5</v>
      </c>
      <c r="R410" s="11">
        <v>39.65</v>
      </c>
      <c r="S410" s="11">
        <v>71.468000000000004</v>
      </c>
      <c r="T410" s="11">
        <v>65.262</v>
      </c>
      <c r="U410" s="11"/>
      <c r="V410" s="11">
        <v>47.061</v>
      </c>
      <c r="W410" s="11">
        <v>59.756999999999998</v>
      </c>
      <c r="X410" s="11">
        <v>42.938000000000002</v>
      </c>
      <c r="Y410" s="11"/>
    </row>
    <row r="411" spans="17:25" x14ac:dyDescent="0.25">
      <c r="Q411">
        <v>5</v>
      </c>
      <c r="R411" s="11">
        <v>36.734999999999999</v>
      </c>
      <c r="S411" s="11">
        <v>66.236999999999995</v>
      </c>
      <c r="T411" s="11">
        <v>73.296999999999997</v>
      </c>
      <c r="U411" s="11"/>
      <c r="V411" s="11">
        <v>27.119</v>
      </c>
      <c r="W411" s="11">
        <v>61.262999999999998</v>
      </c>
      <c r="X411" s="11">
        <v>48.959000000000003</v>
      </c>
      <c r="Y411" s="11"/>
    </row>
    <row r="412" spans="17:25" x14ac:dyDescent="0.25">
      <c r="Q412">
        <v>5</v>
      </c>
      <c r="R412" s="11">
        <v>64.153999999999996</v>
      </c>
      <c r="S412" s="11">
        <v>65.262</v>
      </c>
      <c r="T412" s="11">
        <v>69.941000000000003</v>
      </c>
      <c r="U412" s="11"/>
      <c r="V412" s="11">
        <v>43.813000000000002</v>
      </c>
      <c r="W412" s="11">
        <v>66.122</v>
      </c>
      <c r="X412" s="11">
        <v>61.606000000000002</v>
      </c>
      <c r="Y412" s="11"/>
    </row>
    <row r="413" spans="17:25" x14ac:dyDescent="0.25">
      <c r="Q413">
        <v>5</v>
      </c>
      <c r="R413" s="11">
        <v>48.820999999999998</v>
      </c>
      <c r="S413" s="11">
        <v>29.445</v>
      </c>
      <c r="T413" s="11">
        <v>89.096000000000004</v>
      </c>
      <c r="U413" s="11"/>
      <c r="V413" s="11">
        <v>38.984999999999999</v>
      </c>
      <c r="W413" s="11">
        <v>58.372</v>
      </c>
      <c r="X413" s="11">
        <v>46.027999999999999</v>
      </c>
      <c r="Y413" s="11"/>
    </row>
    <row r="414" spans="17:25" x14ac:dyDescent="0.25">
      <c r="Q414">
        <v>5</v>
      </c>
      <c r="R414" s="11">
        <v>36.917999999999999</v>
      </c>
      <c r="S414" s="11">
        <v>28.484000000000002</v>
      </c>
      <c r="T414" s="11">
        <v>53.77</v>
      </c>
      <c r="U414" s="11"/>
      <c r="V414" s="11">
        <v>59.87</v>
      </c>
      <c r="W414" s="11">
        <v>56.923999999999999</v>
      </c>
      <c r="X414" s="11">
        <v>38.963000000000001</v>
      </c>
      <c r="Y414" s="11"/>
    </row>
    <row r="415" spans="17:25" x14ac:dyDescent="0.25">
      <c r="Q415">
        <v>5</v>
      </c>
      <c r="R415" s="11">
        <v>51.164999999999999</v>
      </c>
      <c r="S415" s="11">
        <v>49.625999999999998</v>
      </c>
      <c r="T415" s="11">
        <v>63.692999999999998</v>
      </c>
      <c r="U415" s="11"/>
      <c r="V415" s="11">
        <v>42.878999999999998</v>
      </c>
      <c r="W415" s="11">
        <v>63.957000000000001</v>
      </c>
      <c r="X415" s="11">
        <v>54.81</v>
      </c>
      <c r="Y415" s="11"/>
    </row>
    <row r="416" spans="17:25" x14ac:dyDescent="0.25">
      <c r="Q416">
        <v>5</v>
      </c>
      <c r="R416" s="11">
        <v>26.648</v>
      </c>
      <c r="S416" s="11">
        <v>42.404000000000003</v>
      </c>
      <c r="T416" s="11">
        <v>70.302000000000007</v>
      </c>
      <c r="U416" s="11"/>
      <c r="V416" s="11">
        <v>43.173000000000002</v>
      </c>
      <c r="W416" s="11">
        <v>30.32</v>
      </c>
      <c r="X416" s="11">
        <v>50.585000000000001</v>
      </c>
      <c r="Y416" s="11"/>
    </row>
    <row r="417" spans="17:25" x14ac:dyDescent="0.25">
      <c r="Q417">
        <v>5</v>
      </c>
      <c r="R417" s="11">
        <v>42.603000000000002</v>
      </c>
      <c r="S417" s="11">
        <v>81.986999999999995</v>
      </c>
      <c r="T417" s="11">
        <v>57.981000000000002</v>
      </c>
      <c r="U417" s="11"/>
      <c r="V417" s="11">
        <v>47.649000000000001</v>
      </c>
      <c r="W417" s="11">
        <v>45.177999999999997</v>
      </c>
      <c r="X417" s="11">
        <v>61.606000000000002</v>
      </c>
      <c r="Y417" s="11"/>
    </row>
    <row r="418" spans="17:25" x14ac:dyDescent="0.25">
      <c r="Q418">
        <v>5</v>
      </c>
      <c r="R418" s="11">
        <v>35.828000000000003</v>
      </c>
      <c r="S418" s="11">
        <v>36.734999999999999</v>
      </c>
      <c r="T418" s="11">
        <v>50.133000000000003</v>
      </c>
      <c r="U418" s="11"/>
      <c r="V418" s="11">
        <v>53.817</v>
      </c>
      <c r="W418" s="11">
        <v>54.517000000000003</v>
      </c>
      <c r="X418" s="11">
        <v>60.417000000000002</v>
      </c>
      <c r="Y418" s="11"/>
    </row>
    <row r="419" spans="17:25" x14ac:dyDescent="0.25">
      <c r="Q419">
        <v>5</v>
      </c>
      <c r="R419" s="11">
        <v>54.238</v>
      </c>
      <c r="S419" s="11">
        <v>49.420999999999999</v>
      </c>
      <c r="T419" s="11">
        <v>86.248000000000005</v>
      </c>
      <c r="U419" s="11"/>
      <c r="V419" s="11">
        <v>40.450000000000003</v>
      </c>
      <c r="W419" s="11">
        <v>39.65</v>
      </c>
      <c r="X419" s="11">
        <v>38.198</v>
      </c>
      <c r="Y419" s="11"/>
    </row>
    <row r="420" spans="17:25" x14ac:dyDescent="0.25">
      <c r="Q420">
        <v>5</v>
      </c>
      <c r="R420" s="11">
        <v>26.49</v>
      </c>
      <c r="S420" s="11">
        <v>31.84</v>
      </c>
      <c r="T420" s="11">
        <v>56.387999999999998</v>
      </c>
      <c r="U420" s="11"/>
      <c r="V420" s="11">
        <v>81.905000000000001</v>
      </c>
      <c r="W420" s="11">
        <v>55.255000000000003</v>
      </c>
      <c r="X420" s="11">
        <v>68.046000000000006</v>
      </c>
      <c r="Y420" s="11"/>
    </row>
    <row r="421" spans="17:25" x14ac:dyDescent="0.25">
      <c r="Q421">
        <v>5</v>
      </c>
      <c r="R421" s="11">
        <v>27.795000000000002</v>
      </c>
      <c r="S421" s="11">
        <v>44.783999999999999</v>
      </c>
      <c r="T421" s="11">
        <v>62.692</v>
      </c>
      <c r="U421" s="11"/>
      <c r="V421" s="11">
        <v>47.276000000000003</v>
      </c>
      <c r="W421" s="11">
        <v>28.513999999999999</v>
      </c>
      <c r="X421" s="11">
        <v>32.856000000000002</v>
      </c>
      <c r="Y421" s="11"/>
    </row>
    <row r="422" spans="17:25" x14ac:dyDescent="0.25">
      <c r="Q422">
        <v>5</v>
      </c>
      <c r="R422" s="11">
        <v>31.707000000000001</v>
      </c>
      <c r="S422" s="11">
        <v>28.484000000000002</v>
      </c>
      <c r="T422" s="11">
        <v>54.191000000000003</v>
      </c>
      <c r="U422" s="11"/>
      <c r="V422" s="11">
        <v>41.439</v>
      </c>
      <c r="W422" s="11">
        <v>64.703999999999994</v>
      </c>
      <c r="X422" s="11">
        <v>34.945999999999998</v>
      </c>
      <c r="Y422" s="11"/>
    </row>
    <row r="423" spans="17:25" x14ac:dyDescent="0.25">
      <c r="Q423">
        <v>5</v>
      </c>
      <c r="R423" s="11">
        <v>63</v>
      </c>
      <c r="S423" s="11">
        <v>44.33</v>
      </c>
      <c r="T423" s="11">
        <v>59.033000000000001</v>
      </c>
      <c r="U423" s="11"/>
      <c r="V423" s="11">
        <v>34.97</v>
      </c>
      <c r="W423" s="11">
        <v>64.587000000000003</v>
      </c>
      <c r="X423" s="11">
        <v>57.204999999999998</v>
      </c>
      <c r="Y423" s="11"/>
    </row>
    <row r="424" spans="17:25" x14ac:dyDescent="0.25">
      <c r="Q424">
        <v>5</v>
      </c>
      <c r="R424" s="11">
        <v>94.552000000000007</v>
      </c>
      <c r="S424" s="11">
        <v>49.164999999999999</v>
      </c>
      <c r="T424" s="11">
        <v>92.977999999999994</v>
      </c>
      <c r="U424" s="11"/>
      <c r="V424" s="11">
        <v>26.648</v>
      </c>
      <c r="W424" s="11">
        <v>35.283000000000001</v>
      </c>
      <c r="X424" s="11">
        <v>47.649000000000001</v>
      </c>
      <c r="Y424" s="11"/>
    </row>
    <row r="425" spans="17:25" x14ac:dyDescent="0.25">
      <c r="Q425">
        <v>5</v>
      </c>
      <c r="R425" s="11">
        <v>78.314999999999998</v>
      </c>
      <c r="S425" s="11">
        <v>39.5</v>
      </c>
      <c r="T425" s="11">
        <v>77.926000000000002</v>
      </c>
      <c r="U425" s="11"/>
      <c r="V425" s="11">
        <v>32.155999999999999</v>
      </c>
      <c r="W425" s="11">
        <v>54.81</v>
      </c>
      <c r="X425" s="11">
        <v>39.564</v>
      </c>
      <c r="Y425" s="11"/>
    </row>
    <row r="426" spans="17:25" x14ac:dyDescent="0.25">
      <c r="Q426">
        <v>5</v>
      </c>
      <c r="R426" s="11">
        <v>59.232999999999997</v>
      </c>
      <c r="S426" s="11">
        <v>54.02</v>
      </c>
      <c r="T426" s="11">
        <v>44.234000000000002</v>
      </c>
      <c r="U426" s="11"/>
      <c r="V426" s="11">
        <v>32.130000000000003</v>
      </c>
      <c r="W426" s="11">
        <v>53.296999999999997</v>
      </c>
      <c r="X426" s="11">
        <v>52.628</v>
      </c>
      <c r="Y426" s="11"/>
    </row>
    <row r="427" spans="17:25" x14ac:dyDescent="0.25">
      <c r="Q427">
        <v>5</v>
      </c>
      <c r="R427" s="11">
        <v>98.569000000000003</v>
      </c>
      <c r="S427" s="11">
        <v>68.182000000000002</v>
      </c>
      <c r="T427" s="11">
        <v>81.034999999999997</v>
      </c>
      <c r="U427" s="11"/>
      <c r="V427" s="11">
        <v>46.064999999999998</v>
      </c>
      <c r="W427" s="11">
        <v>44.177</v>
      </c>
      <c r="X427" s="11">
        <v>45.917999999999999</v>
      </c>
      <c r="Y427" s="11"/>
    </row>
    <row r="428" spans="17:25" x14ac:dyDescent="0.25">
      <c r="Q428">
        <v>5</v>
      </c>
      <c r="R428" s="11">
        <v>34.945999999999998</v>
      </c>
      <c r="S428" s="11">
        <v>68.441000000000003</v>
      </c>
      <c r="T428" s="11">
        <v>54.749000000000002</v>
      </c>
      <c r="U428" s="11"/>
      <c r="V428" s="11">
        <v>38.22</v>
      </c>
      <c r="W428" s="11">
        <v>31.277999999999999</v>
      </c>
      <c r="X428" s="11">
        <v>40.595999999999997</v>
      </c>
      <c r="Y428" s="11"/>
    </row>
    <row r="429" spans="17:25" x14ac:dyDescent="0.25">
      <c r="Q429">
        <v>5</v>
      </c>
      <c r="R429" s="11">
        <v>59.87</v>
      </c>
      <c r="S429" s="11">
        <v>40.325000000000003</v>
      </c>
      <c r="T429" s="11">
        <v>45.475000000000001</v>
      </c>
      <c r="U429" s="11"/>
      <c r="V429" s="11">
        <v>22.42</v>
      </c>
      <c r="W429" s="11">
        <v>32.469000000000001</v>
      </c>
      <c r="X429" s="11">
        <v>43.947000000000003</v>
      </c>
      <c r="Y429" s="11"/>
    </row>
    <row r="430" spans="17:25" x14ac:dyDescent="0.25">
      <c r="Q430">
        <v>5</v>
      </c>
      <c r="R430" s="11">
        <v>23.233000000000001</v>
      </c>
      <c r="S430" s="11">
        <v>57.100999999999999</v>
      </c>
      <c r="T430" s="11">
        <v>53.817</v>
      </c>
      <c r="U430" s="11"/>
      <c r="V430" s="11">
        <v>43.173000000000002</v>
      </c>
      <c r="W430" s="11">
        <v>51.066000000000003</v>
      </c>
      <c r="X430" s="11">
        <v>66.186000000000007</v>
      </c>
      <c r="Y430" s="11"/>
    </row>
    <row r="431" spans="17:25" x14ac:dyDescent="0.25">
      <c r="Q431">
        <v>5</v>
      </c>
      <c r="R431" s="11">
        <v>56.387999999999998</v>
      </c>
      <c r="S431" s="11">
        <v>48.491</v>
      </c>
      <c r="T431" s="11">
        <v>74.947000000000003</v>
      </c>
      <c r="U431" s="11"/>
      <c r="V431" s="11">
        <v>51.460999999999999</v>
      </c>
      <c r="W431" s="11">
        <v>42.404000000000003</v>
      </c>
      <c r="X431" s="11">
        <v>43.231999999999999</v>
      </c>
      <c r="Y431" s="11"/>
    </row>
    <row r="432" spans="17:25" x14ac:dyDescent="0.25">
      <c r="Q432">
        <v>5</v>
      </c>
      <c r="R432" s="11">
        <v>48.802999999999997</v>
      </c>
      <c r="S432" s="11">
        <v>76.396000000000001</v>
      </c>
      <c r="T432" s="11">
        <v>55.255000000000003</v>
      </c>
      <c r="U432" s="11"/>
      <c r="V432" s="11">
        <v>30.125</v>
      </c>
      <c r="W432" s="11">
        <v>46.247999999999998</v>
      </c>
      <c r="X432" s="11">
        <v>45.954999999999998</v>
      </c>
      <c r="Y432" s="11"/>
    </row>
    <row r="433" spans="17:25" x14ac:dyDescent="0.25">
      <c r="Q433">
        <v>5</v>
      </c>
      <c r="R433" s="11">
        <v>52.595999999999997</v>
      </c>
      <c r="S433" s="11">
        <v>66.555000000000007</v>
      </c>
      <c r="T433" s="11">
        <v>85.373999999999995</v>
      </c>
      <c r="U433" s="11"/>
      <c r="V433" s="11">
        <v>39.585999999999999</v>
      </c>
      <c r="W433" s="11">
        <v>51.966999999999999</v>
      </c>
      <c r="X433" s="11">
        <v>43.173000000000002</v>
      </c>
      <c r="Y433" s="11"/>
    </row>
    <row r="434" spans="17:25" x14ac:dyDescent="0.25">
      <c r="Q434">
        <v>5</v>
      </c>
      <c r="R434" s="11">
        <v>37.395000000000003</v>
      </c>
      <c r="S434" s="11">
        <v>46.917999999999999</v>
      </c>
      <c r="T434" s="11">
        <v>61.743000000000002</v>
      </c>
      <c r="U434" s="11"/>
      <c r="V434" s="11">
        <v>46.828000000000003</v>
      </c>
      <c r="W434" s="11">
        <v>33.189</v>
      </c>
      <c r="X434" s="11">
        <v>62.826000000000001</v>
      </c>
      <c r="Y434" s="11"/>
    </row>
    <row r="435" spans="17:25" x14ac:dyDescent="0.25">
      <c r="Q435">
        <v>5</v>
      </c>
      <c r="R435" s="11">
        <v>47.276000000000003</v>
      </c>
      <c r="S435" s="11">
        <v>49.095999999999997</v>
      </c>
      <c r="T435" s="11">
        <v>58.689</v>
      </c>
      <c r="U435" s="11"/>
      <c r="V435" s="11">
        <v>33.768000000000001</v>
      </c>
      <c r="W435" s="11">
        <v>44.177</v>
      </c>
      <c r="X435" s="11">
        <v>43.542999999999999</v>
      </c>
      <c r="Y435" s="11"/>
    </row>
    <row r="436" spans="17:25" x14ac:dyDescent="0.25">
      <c r="Q436">
        <v>5</v>
      </c>
      <c r="R436" s="11">
        <v>49.965000000000003</v>
      </c>
      <c r="S436" s="11">
        <v>60.862000000000002</v>
      </c>
      <c r="T436" s="11">
        <v>100.51</v>
      </c>
      <c r="U436" s="11"/>
      <c r="V436" s="11">
        <v>78.206999999999994</v>
      </c>
      <c r="W436" s="11">
        <v>26.297999999999998</v>
      </c>
      <c r="X436" s="11">
        <v>62.368000000000002</v>
      </c>
      <c r="Y436" s="11"/>
    </row>
    <row r="437" spans="17:25" x14ac:dyDescent="0.25">
      <c r="Q437">
        <v>5</v>
      </c>
      <c r="R437" s="11">
        <v>43.173000000000002</v>
      </c>
      <c r="S437" s="11">
        <v>51.164999999999999</v>
      </c>
      <c r="T437" s="11">
        <v>66.147999999999996</v>
      </c>
      <c r="U437" s="11"/>
      <c r="V437" s="11">
        <v>77.153999999999996</v>
      </c>
      <c r="W437" s="11">
        <v>36.457999999999998</v>
      </c>
      <c r="X437" s="11">
        <v>45.753</v>
      </c>
      <c r="Y437" s="11"/>
    </row>
    <row r="438" spans="17:25" x14ac:dyDescent="0.25">
      <c r="Q438">
        <v>5</v>
      </c>
      <c r="R438" s="11">
        <v>27.795000000000002</v>
      </c>
      <c r="S438" s="11">
        <v>54.625</v>
      </c>
      <c r="T438" s="11">
        <v>82.835999999999999</v>
      </c>
      <c r="U438" s="11"/>
      <c r="V438" s="11">
        <v>66.58</v>
      </c>
      <c r="W438" s="11">
        <v>29.041</v>
      </c>
      <c r="X438" s="11">
        <v>59.488999999999997</v>
      </c>
      <c r="Y438" s="11"/>
    </row>
    <row r="439" spans="17:25" x14ac:dyDescent="0.25">
      <c r="Q439">
        <v>5</v>
      </c>
      <c r="R439" s="11">
        <v>25.216999999999999</v>
      </c>
      <c r="S439" s="11">
        <v>33.112000000000002</v>
      </c>
      <c r="T439" s="11">
        <v>75.930999999999997</v>
      </c>
      <c r="U439" s="11"/>
      <c r="V439" s="11">
        <v>54.81</v>
      </c>
      <c r="W439" s="11">
        <v>44.463000000000001</v>
      </c>
      <c r="X439" s="11">
        <v>36.179000000000002</v>
      </c>
      <c r="Y439" s="11"/>
    </row>
    <row r="440" spans="17:25" x14ac:dyDescent="0.25">
      <c r="Q440">
        <v>5</v>
      </c>
      <c r="R440" s="11">
        <v>35.091000000000001</v>
      </c>
      <c r="S440" s="11">
        <v>95.263000000000005</v>
      </c>
      <c r="T440" s="11">
        <v>83.090999999999994</v>
      </c>
      <c r="U440" s="11"/>
      <c r="V440" s="11">
        <v>60.164999999999999</v>
      </c>
      <c r="W440" s="11">
        <v>19.867000000000001</v>
      </c>
      <c r="X440" s="11">
        <v>45.084000000000003</v>
      </c>
      <c r="Y440" s="11"/>
    </row>
    <row r="441" spans="17:25" x14ac:dyDescent="0.25">
      <c r="Q441">
        <v>5</v>
      </c>
      <c r="R441" s="11">
        <v>50.116</v>
      </c>
      <c r="S441" s="11">
        <v>74.528999999999996</v>
      </c>
      <c r="T441" s="11">
        <v>75.930999999999997</v>
      </c>
      <c r="U441" s="11"/>
      <c r="V441" s="11">
        <v>55.377000000000002</v>
      </c>
      <c r="W441" s="11">
        <v>22.231000000000002</v>
      </c>
      <c r="X441" s="11">
        <v>53.392000000000003</v>
      </c>
      <c r="Y441" s="11"/>
    </row>
    <row r="442" spans="17:25" x14ac:dyDescent="0.25">
      <c r="Q442">
        <v>5</v>
      </c>
      <c r="R442" s="11">
        <v>71.656000000000006</v>
      </c>
      <c r="S442" s="11">
        <v>85.62</v>
      </c>
      <c r="T442" s="11">
        <v>166.89500000000001</v>
      </c>
      <c r="U442" s="11"/>
      <c r="V442" s="11">
        <v>27.611999999999998</v>
      </c>
      <c r="W442" s="11">
        <v>16.934000000000001</v>
      </c>
      <c r="X442" s="11">
        <v>51.902000000000001</v>
      </c>
    </row>
    <row r="443" spans="17:25" x14ac:dyDescent="0.25">
      <c r="Q443">
        <v>5</v>
      </c>
      <c r="R443" s="11">
        <v>51.982999999999997</v>
      </c>
      <c r="S443" s="11">
        <v>57.057000000000002</v>
      </c>
      <c r="T443" s="11">
        <v>72.915999999999997</v>
      </c>
      <c r="U443" s="11"/>
      <c r="V443" s="11">
        <v>44.387</v>
      </c>
      <c r="W443" s="11">
        <v>27.398</v>
      </c>
      <c r="X443" s="11">
        <v>46.917999999999999</v>
      </c>
    </row>
    <row r="444" spans="17:25" x14ac:dyDescent="0.25">
      <c r="Q444">
        <v>5</v>
      </c>
      <c r="R444" s="11">
        <v>10.471</v>
      </c>
      <c r="S444" s="11">
        <v>48.906999999999996</v>
      </c>
      <c r="T444" s="11">
        <v>99.566000000000003</v>
      </c>
      <c r="U444" s="11"/>
      <c r="V444" s="11">
        <v>40.01</v>
      </c>
      <c r="W444" s="11">
        <v>23.414000000000001</v>
      </c>
      <c r="X444" s="11">
        <v>73.846999999999994</v>
      </c>
    </row>
    <row r="445" spans="17:25" x14ac:dyDescent="0.25">
      <c r="Q445">
        <v>5</v>
      </c>
      <c r="R445" s="11">
        <v>23.414000000000001</v>
      </c>
      <c r="S445" s="11">
        <v>51.116</v>
      </c>
      <c r="T445" s="11">
        <v>49.981000000000002</v>
      </c>
      <c r="U445" s="11"/>
      <c r="V445" s="11">
        <v>40.408000000000001</v>
      </c>
      <c r="W445" s="11">
        <v>47.276000000000003</v>
      </c>
      <c r="X445" s="11">
        <v>57.337000000000003</v>
      </c>
    </row>
    <row r="446" spans="17:25" x14ac:dyDescent="0.25">
      <c r="Q446">
        <v>5</v>
      </c>
      <c r="R446" s="11">
        <v>43.406999999999996</v>
      </c>
      <c r="S446" s="11">
        <v>54.933</v>
      </c>
      <c r="T446" s="11">
        <v>97.165000000000006</v>
      </c>
      <c r="U446" s="11"/>
      <c r="V446" s="11">
        <v>20.204000000000001</v>
      </c>
      <c r="W446" s="11">
        <v>43.406999999999996</v>
      </c>
      <c r="X446" s="11">
        <v>44.726999999999997</v>
      </c>
    </row>
    <row r="447" spans="17:25" x14ac:dyDescent="0.25">
      <c r="Q447">
        <v>5</v>
      </c>
      <c r="R447" s="11">
        <v>61.304000000000002</v>
      </c>
      <c r="S447" s="11">
        <v>62.029000000000003</v>
      </c>
      <c r="T447" s="11">
        <v>96.503</v>
      </c>
      <c r="U447" s="11"/>
      <c r="V447" s="11">
        <v>50.917999999999999</v>
      </c>
      <c r="W447" s="11">
        <v>54.253999999999998</v>
      </c>
      <c r="X447" s="11">
        <v>51.56</v>
      </c>
    </row>
    <row r="448" spans="17:25" x14ac:dyDescent="0.25">
      <c r="Q448">
        <v>5</v>
      </c>
      <c r="R448" s="11">
        <v>80.019000000000005</v>
      </c>
      <c r="S448" s="11">
        <v>52.548000000000002</v>
      </c>
      <c r="T448" s="11">
        <v>49.728000000000002</v>
      </c>
      <c r="U448" s="11"/>
      <c r="V448" s="11">
        <v>48.195</v>
      </c>
      <c r="W448" s="11">
        <v>35.921999999999997</v>
      </c>
      <c r="X448" s="11">
        <v>51.951000000000001</v>
      </c>
    </row>
    <row r="449" spans="17:24" x14ac:dyDescent="0.25">
      <c r="Q449">
        <v>5</v>
      </c>
      <c r="R449" s="11">
        <v>59.232999999999997</v>
      </c>
      <c r="S449" s="11">
        <v>32.494999999999997</v>
      </c>
      <c r="T449" s="11">
        <v>62.462000000000003</v>
      </c>
      <c r="U449" s="11"/>
      <c r="V449" s="11">
        <v>25.082999999999998</v>
      </c>
      <c r="W449" s="11">
        <v>40.094000000000001</v>
      </c>
      <c r="X449" s="11">
        <v>62.151000000000003</v>
      </c>
    </row>
    <row r="450" spans="17:24" x14ac:dyDescent="0.25">
      <c r="Q450">
        <v>5</v>
      </c>
      <c r="R450" s="11">
        <v>40.679000000000002</v>
      </c>
      <c r="S450" s="11">
        <v>60.542999999999999</v>
      </c>
      <c r="T450" s="11">
        <v>43.658999999999999</v>
      </c>
      <c r="U450" s="11"/>
      <c r="V450" s="11">
        <v>49.456000000000003</v>
      </c>
      <c r="W450" s="11">
        <v>50.718000000000004</v>
      </c>
      <c r="X450" s="11">
        <v>65.840999999999994</v>
      </c>
    </row>
    <row r="451" spans="17:24" x14ac:dyDescent="0.25">
      <c r="Q451">
        <v>5</v>
      </c>
      <c r="R451" s="11">
        <v>30.652000000000001</v>
      </c>
      <c r="S451" s="11">
        <v>44.177</v>
      </c>
      <c r="T451" s="11">
        <v>87.171999999999997</v>
      </c>
      <c r="U451" s="11"/>
      <c r="V451" s="11">
        <v>27.611999999999998</v>
      </c>
      <c r="W451" s="11">
        <v>52.74</v>
      </c>
      <c r="X451" s="11">
        <v>66.795000000000002</v>
      </c>
    </row>
    <row r="452" spans="17:24" x14ac:dyDescent="0.25">
      <c r="Q452">
        <v>5</v>
      </c>
      <c r="R452" s="11">
        <v>41.581000000000003</v>
      </c>
      <c r="S452" s="11">
        <v>40.344999999999999</v>
      </c>
      <c r="T452" s="11">
        <v>58.372</v>
      </c>
      <c r="U452" s="11"/>
      <c r="V452" s="11">
        <v>46.828000000000003</v>
      </c>
      <c r="W452" s="11">
        <v>34.898000000000003</v>
      </c>
      <c r="X452" s="11">
        <v>32.494999999999997</v>
      </c>
    </row>
    <row r="453" spans="17:24" x14ac:dyDescent="0.25">
      <c r="Q453">
        <v>5</v>
      </c>
      <c r="R453" s="11">
        <v>43.250999999999998</v>
      </c>
      <c r="S453" s="11">
        <v>48.212000000000003</v>
      </c>
      <c r="T453" s="11">
        <v>56.387999999999998</v>
      </c>
      <c r="U453" s="11"/>
      <c r="V453" s="11"/>
      <c r="W453" s="11">
        <v>42.463999999999999</v>
      </c>
      <c r="X453" s="11">
        <v>40.781999999999996</v>
      </c>
    </row>
    <row r="454" spans="17:24" x14ac:dyDescent="0.25">
      <c r="Q454">
        <v>5</v>
      </c>
      <c r="R454" s="11">
        <v>50.718000000000004</v>
      </c>
      <c r="S454" s="11">
        <v>46.12</v>
      </c>
      <c r="T454" s="11">
        <v>37.146000000000001</v>
      </c>
      <c r="U454" s="11"/>
      <c r="V454" s="11"/>
      <c r="W454" s="11">
        <v>48.054000000000002</v>
      </c>
      <c r="X454" s="11">
        <v>67.734999999999999</v>
      </c>
    </row>
    <row r="455" spans="17:24" x14ac:dyDescent="0.25">
      <c r="Q455">
        <v>5</v>
      </c>
      <c r="R455" s="11">
        <v>81.191000000000003</v>
      </c>
      <c r="S455" s="11">
        <v>41.581000000000003</v>
      </c>
      <c r="T455" s="11"/>
      <c r="U455" s="11"/>
      <c r="V455" s="11"/>
      <c r="W455" s="11">
        <v>31.224</v>
      </c>
      <c r="X455" s="11">
        <v>63.201000000000001</v>
      </c>
    </row>
    <row r="456" spans="17:24" x14ac:dyDescent="0.25">
      <c r="Q456">
        <v>5</v>
      </c>
      <c r="R456" s="11">
        <v>59.828000000000003</v>
      </c>
      <c r="S456" s="11">
        <v>70.661000000000001</v>
      </c>
      <c r="T456" s="11"/>
      <c r="U456" s="11"/>
      <c r="V456" s="11"/>
      <c r="W456" s="11">
        <v>47.896000000000001</v>
      </c>
      <c r="X456" s="11">
        <v>45.917999999999999</v>
      </c>
    </row>
    <row r="457" spans="17:24" x14ac:dyDescent="0.25">
      <c r="Q457">
        <v>5</v>
      </c>
      <c r="R457" s="11">
        <v>84.29</v>
      </c>
      <c r="S457" s="11"/>
      <c r="T457" s="11"/>
      <c r="U457" s="11"/>
      <c r="V457" s="11"/>
      <c r="W457" s="11">
        <v>63.759</v>
      </c>
      <c r="X457" s="11">
        <v>62.448999999999998</v>
      </c>
    </row>
    <row r="458" spans="17:24" x14ac:dyDescent="0.25">
      <c r="Q458">
        <v>5</v>
      </c>
      <c r="R458" s="11">
        <v>40.781999999999996</v>
      </c>
      <c r="S458" s="11"/>
      <c r="T458" s="11"/>
      <c r="U458" s="11"/>
      <c r="V458" s="11"/>
      <c r="W458" s="11">
        <v>40.595999999999997</v>
      </c>
      <c r="X458" s="11">
        <v>72.382000000000005</v>
      </c>
    </row>
    <row r="459" spans="17:24" x14ac:dyDescent="0.25">
      <c r="Q459">
        <v>5</v>
      </c>
      <c r="R459" s="11">
        <v>80.156000000000006</v>
      </c>
      <c r="S459" s="11"/>
      <c r="T459" s="11"/>
      <c r="U459" s="11"/>
      <c r="V459" s="11"/>
      <c r="W459" s="11">
        <v>86.822999999999993</v>
      </c>
      <c r="X459" s="11">
        <v>58.674999999999997</v>
      </c>
    </row>
    <row r="460" spans="17:24" x14ac:dyDescent="0.25">
      <c r="Q460">
        <v>5</v>
      </c>
      <c r="R460" s="11">
        <v>66.555000000000007</v>
      </c>
      <c r="S460" s="11"/>
      <c r="T460" s="11"/>
      <c r="U460" s="11"/>
      <c r="V460" s="11"/>
      <c r="W460" s="11">
        <v>75.652000000000001</v>
      </c>
      <c r="X460" s="11">
        <v>96.248999999999995</v>
      </c>
    </row>
    <row r="461" spans="17:24" x14ac:dyDescent="0.25">
      <c r="Q461">
        <v>5</v>
      </c>
      <c r="R461" s="11">
        <v>80.323999999999998</v>
      </c>
      <c r="S461" s="11"/>
      <c r="T461" s="11"/>
      <c r="U461" s="11"/>
      <c r="V461" s="11"/>
      <c r="W461" s="11">
        <v>65.944000000000003</v>
      </c>
      <c r="X461" s="11">
        <v>48.265000000000001</v>
      </c>
    </row>
    <row r="462" spans="17:24" x14ac:dyDescent="0.25">
      <c r="Q462">
        <v>5</v>
      </c>
      <c r="R462" s="11"/>
      <c r="S462" s="11"/>
      <c r="T462" s="11"/>
      <c r="U462" s="11"/>
      <c r="V462" s="11"/>
      <c r="W462" s="11"/>
      <c r="X462" s="11">
        <v>48.491</v>
      </c>
    </row>
    <row r="463" spans="17:24" x14ac:dyDescent="0.25">
      <c r="Q463">
        <v>5</v>
      </c>
      <c r="R463" s="11"/>
      <c r="S463" s="11"/>
      <c r="T463" s="11"/>
      <c r="U463" s="11"/>
      <c r="V463" s="11"/>
      <c r="W463" s="11"/>
      <c r="X463" s="11">
        <v>65.146000000000001</v>
      </c>
    </row>
    <row r="464" spans="17:24" x14ac:dyDescent="0.25">
      <c r="Q464">
        <v>5</v>
      </c>
      <c r="R464" s="11"/>
      <c r="S464" s="11"/>
      <c r="T464" s="11"/>
      <c r="U464" s="11"/>
      <c r="V464" s="11"/>
      <c r="W464" s="11"/>
      <c r="X464" s="11">
        <v>48.054000000000002</v>
      </c>
    </row>
    <row r="465" spans="17:24" x14ac:dyDescent="0.25">
      <c r="Q465">
        <v>5</v>
      </c>
      <c r="R465" s="11"/>
      <c r="S465" s="11"/>
      <c r="T465" s="11"/>
      <c r="U465" s="11"/>
      <c r="V465" s="11"/>
      <c r="W465" s="11"/>
      <c r="X465" s="11">
        <v>24.812999999999999</v>
      </c>
    </row>
    <row r="466" spans="17:24" x14ac:dyDescent="0.25">
      <c r="Q466">
        <v>5</v>
      </c>
      <c r="R466" s="11"/>
      <c r="S466" s="11"/>
      <c r="T466" s="11"/>
      <c r="U466" s="11"/>
      <c r="V466" s="11"/>
      <c r="W466" s="11"/>
      <c r="X466" s="11">
        <v>33.991999999999997</v>
      </c>
    </row>
    <row r="467" spans="17:24" x14ac:dyDescent="0.25">
      <c r="R467" s="11"/>
      <c r="S467" s="11"/>
      <c r="T467" s="11"/>
      <c r="U467" s="11"/>
      <c r="V467" s="11"/>
      <c r="W467" s="11"/>
      <c r="X467" s="11"/>
    </row>
    <row r="468" spans="17:24" x14ac:dyDescent="0.25">
      <c r="R468" s="11">
        <f>AVERAGE(R396:R461,R2:R343)</f>
        <v>41.882860294117641</v>
      </c>
      <c r="S468" s="11"/>
      <c r="T468" s="11">
        <f>AVERAGE(T396:T453,T284:T351,T2:T74,X2:X91,X117:X220,X284:X354,X396:X466)</f>
        <v>52.800312149532765</v>
      </c>
      <c r="U468" s="11">
        <f>AVERAGE(U284:U347,U117:U249,U2:U62,Y2:Y61,Y117:Y221,Y284:Y347)</f>
        <v>19.573242299794636</v>
      </c>
      <c r="V468" s="11">
        <f>AVERAGE(V284:V452,V117:V231,V2:V74)</f>
        <v>32.875680672268906</v>
      </c>
      <c r="W468" s="11"/>
      <c r="X468" s="11"/>
    </row>
    <row r="469" spans="17:24" x14ac:dyDescent="0.25">
      <c r="R469" s="11">
        <f>STDEV(R396:R461,R2:R343)</f>
        <v>19.050896205778216</v>
      </c>
      <c r="S469" s="11"/>
      <c r="T469" s="11">
        <f>STDEV(T396:T453,T284:T351,T2:T74,X2:X91,X117:X220,X284:X354,X396:X466)</f>
        <v>18.929888338181179</v>
      </c>
      <c r="U469" s="11">
        <f>STDEV(U284:U347,U117:U249,U2:U62,Y2:Y61,Y117:Y221,Y284:Y347)</f>
        <v>6.1888346555588534</v>
      </c>
      <c r="V469" s="11">
        <f>STDEV(V284:V452,V117:V231,V2:V74)</f>
        <v>14.101542595870022</v>
      </c>
      <c r="W469" s="11"/>
      <c r="X469" s="11"/>
    </row>
    <row r="470" spans="17:24" x14ac:dyDescent="0.25">
      <c r="R470" s="11"/>
      <c r="S470" s="11"/>
      <c r="T470" s="11"/>
      <c r="U470" s="11"/>
      <c r="V470" s="11"/>
      <c r="W470" s="11"/>
      <c r="X470" s="11"/>
    </row>
    <row r="471" spans="17:24" x14ac:dyDescent="0.25">
      <c r="R471" s="11"/>
      <c r="S471" s="11"/>
      <c r="T471" s="11">
        <f>COUNT(T396:T453,T284:T351,T2:T74,X2:X91,X117:X220,X284:X354,X396:X466)</f>
        <v>535</v>
      </c>
      <c r="U471" s="11"/>
      <c r="V471" s="11"/>
      <c r="W471" s="11"/>
      <c r="X471" s="11"/>
    </row>
    <row r="472" spans="17:24" x14ac:dyDescent="0.25">
      <c r="R472" s="11"/>
      <c r="S472" s="11"/>
      <c r="T472" s="11">
        <f>83/T471</f>
        <v>0.15514018691588785</v>
      </c>
      <c r="U472" s="11"/>
      <c r="V472" s="11">
        <f>MEDIAN(V284:V452,V117:V231,V2:V74)</f>
        <v>29.9</v>
      </c>
      <c r="W472" s="11"/>
      <c r="X472" s="11"/>
    </row>
    <row r="473" spans="17:24" x14ac:dyDescent="0.25">
      <c r="R473" s="11"/>
      <c r="S473" s="11"/>
      <c r="T473" s="11"/>
      <c r="U473" s="11"/>
      <c r="V473" s="11">
        <f>COUNT(V284:V452,V117:V231,V2:V74)</f>
        <v>357</v>
      </c>
      <c r="W473" s="11"/>
      <c r="X473" s="11"/>
    </row>
    <row r="474" spans="17:24" x14ac:dyDescent="0.25">
      <c r="R474" s="11"/>
      <c r="S474" s="11"/>
      <c r="T474" s="11"/>
      <c r="U474" s="11"/>
      <c r="V474" s="11"/>
      <c r="W474" s="11"/>
      <c r="X474" s="11"/>
    </row>
    <row r="475" spans="17:24" x14ac:dyDescent="0.25">
      <c r="R475" s="11"/>
      <c r="S475" s="11"/>
      <c r="T475" s="11"/>
      <c r="U475" s="11"/>
      <c r="V475" s="11"/>
      <c r="W475" s="11"/>
      <c r="X475" s="11"/>
    </row>
    <row r="476" spans="17:24" x14ac:dyDescent="0.25">
      <c r="R476" s="11"/>
      <c r="S476" s="11"/>
      <c r="T476" s="11"/>
      <c r="U476" s="11"/>
      <c r="V476" s="11"/>
      <c r="W476" s="11"/>
      <c r="X476" s="11"/>
    </row>
    <row r="477" spans="17:24" x14ac:dyDescent="0.25">
      <c r="R477" s="11"/>
      <c r="S477" s="11"/>
      <c r="T477" s="11"/>
      <c r="U477" s="11"/>
      <c r="V477" s="11"/>
      <c r="W477" s="11"/>
      <c r="X477" s="11"/>
    </row>
    <row r="478" spans="17:24" x14ac:dyDescent="0.25">
      <c r="R478" s="11"/>
      <c r="S478" s="11"/>
      <c r="T478" s="11"/>
      <c r="U478" s="11"/>
      <c r="V478" s="11"/>
      <c r="W478" s="11"/>
      <c r="X478" s="11"/>
    </row>
    <row r="479" spans="17:24" x14ac:dyDescent="0.25">
      <c r="R479" s="11"/>
      <c r="S479" s="11"/>
      <c r="T479" s="11"/>
      <c r="U479" s="11"/>
      <c r="V479" s="11"/>
      <c r="W479" s="11"/>
      <c r="X479" s="11"/>
    </row>
    <row r="480" spans="17:24" x14ac:dyDescent="0.25">
      <c r="R480" s="11"/>
      <c r="S480" s="11"/>
      <c r="T480" s="11"/>
      <c r="U480" s="11"/>
      <c r="V480" s="11"/>
      <c r="W480" s="11"/>
      <c r="X480" s="11"/>
    </row>
    <row r="481" spans="18:24" x14ac:dyDescent="0.25">
      <c r="R481" s="11"/>
      <c r="S481" s="11"/>
      <c r="T481" s="11"/>
      <c r="U481" s="11"/>
      <c r="V481" s="11"/>
      <c r="W481" s="11"/>
      <c r="X481" s="11"/>
    </row>
    <row r="482" spans="18:24" x14ac:dyDescent="0.25">
      <c r="R482" s="11"/>
      <c r="S482" s="11"/>
      <c r="T482" s="11"/>
      <c r="U482" s="11"/>
      <c r="V482" s="11"/>
      <c r="W482" s="11"/>
      <c r="X482" s="11"/>
    </row>
    <row r="483" spans="18:24" x14ac:dyDescent="0.25">
      <c r="R483" s="11"/>
      <c r="S483" s="11"/>
      <c r="T483" s="11"/>
      <c r="U483" s="11"/>
      <c r="V483" s="11"/>
      <c r="W483" s="11"/>
      <c r="X483" s="11"/>
    </row>
    <row r="484" spans="18:24" x14ac:dyDescent="0.25">
      <c r="R484" s="11"/>
      <c r="S484" s="11"/>
      <c r="T484" s="11"/>
      <c r="U484" s="11"/>
      <c r="V484" s="11"/>
      <c r="W484" s="11"/>
      <c r="X484" s="11"/>
    </row>
    <row r="485" spans="18:24" x14ac:dyDescent="0.25">
      <c r="R485" s="11"/>
      <c r="S485" s="11"/>
      <c r="T485" s="11"/>
      <c r="U485" s="11"/>
      <c r="V485" s="11"/>
      <c r="W485" s="11"/>
      <c r="X485" s="11"/>
    </row>
    <row r="486" spans="18:24" x14ac:dyDescent="0.25">
      <c r="R486" s="11"/>
      <c r="S486" s="11"/>
      <c r="T486" s="11"/>
      <c r="U486" s="11"/>
      <c r="V486" s="11"/>
      <c r="W486" s="11"/>
      <c r="X486" s="11"/>
    </row>
    <row r="487" spans="18:24" x14ac:dyDescent="0.25">
      <c r="R487" s="11"/>
      <c r="S487" s="11"/>
      <c r="T487" s="11"/>
      <c r="U487" s="11"/>
      <c r="V487" s="11"/>
      <c r="W487" s="11"/>
      <c r="X487" s="11"/>
    </row>
    <row r="488" spans="18:24" x14ac:dyDescent="0.25">
      <c r="R488" s="11"/>
      <c r="S488" s="11"/>
      <c r="T488" s="11"/>
      <c r="U488" s="11"/>
      <c r="V488" s="11"/>
      <c r="W488" s="11"/>
      <c r="X488" s="11"/>
    </row>
    <row r="489" spans="18:24" x14ac:dyDescent="0.25">
      <c r="R489" s="11"/>
      <c r="S489" s="11"/>
      <c r="T489" s="11"/>
      <c r="U489" s="11"/>
      <c r="V489" s="11"/>
      <c r="W489" s="11"/>
      <c r="X489" s="11"/>
    </row>
    <row r="490" spans="18:24" x14ac:dyDescent="0.25">
      <c r="R490" s="11"/>
      <c r="S490" s="11"/>
      <c r="T490" s="11"/>
      <c r="U490" s="11"/>
      <c r="V490" s="11"/>
      <c r="W490" s="11"/>
      <c r="X490" s="11"/>
    </row>
    <row r="491" spans="18:24" x14ac:dyDescent="0.25">
      <c r="R491" s="11"/>
      <c r="S491" s="11"/>
      <c r="T491" s="11"/>
      <c r="U491" s="11"/>
      <c r="V491" s="11"/>
      <c r="W491" s="11"/>
      <c r="X491" s="11"/>
    </row>
    <row r="492" spans="18:24" x14ac:dyDescent="0.25">
      <c r="R492" s="11"/>
      <c r="S492" s="11"/>
      <c r="T492" s="11"/>
      <c r="U492" s="11"/>
      <c r="V492" s="11"/>
      <c r="W492" s="11"/>
      <c r="X492" s="11"/>
    </row>
    <row r="493" spans="18:24" x14ac:dyDescent="0.25">
      <c r="R493" s="11"/>
      <c r="S493" s="11"/>
      <c r="T493" s="11"/>
      <c r="U493" s="11"/>
      <c r="V493" s="11"/>
      <c r="W493" s="11"/>
      <c r="X493" s="11"/>
    </row>
    <row r="494" spans="18:24" x14ac:dyDescent="0.25">
      <c r="R494" s="11"/>
      <c r="S494" s="11"/>
      <c r="T494" s="11"/>
      <c r="U494" s="11"/>
      <c r="V494" s="11"/>
      <c r="W494" s="11"/>
      <c r="X494" s="11"/>
    </row>
    <row r="495" spans="18:24" x14ac:dyDescent="0.25">
      <c r="R495" s="11"/>
      <c r="S495" s="11"/>
      <c r="T495" s="11"/>
      <c r="U495" s="11"/>
      <c r="V495" s="11"/>
      <c r="W495" s="11"/>
      <c r="X495" s="11"/>
    </row>
    <row r="496" spans="18:24" x14ac:dyDescent="0.25">
      <c r="R496" s="11"/>
      <c r="S496" s="11"/>
      <c r="T496" s="11"/>
      <c r="U496" s="11"/>
      <c r="V496" s="11"/>
      <c r="W496" s="11"/>
      <c r="X496" s="11"/>
    </row>
    <row r="497" spans="18:24" x14ac:dyDescent="0.25">
      <c r="R497" s="11"/>
      <c r="S497" s="11"/>
      <c r="T497" s="11"/>
      <c r="U497" s="11"/>
      <c r="V497" s="11"/>
      <c r="W497" s="11"/>
      <c r="X497" s="11"/>
    </row>
    <row r="498" spans="18:24" x14ac:dyDescent="0.25">
      <c r="R498" s="11"/>
      <c r="S498" s="11"/>
      <c r="T498" s="11"/>
      <c r="U498" s="11"/>
      <c r="V498" s="11"/>
      <c r="W498" s="11"/>
      <c r="X498" s="11"/>
    </row>
    <row r="499" spans="18:24" x14ac:dyDescent="0.25">
      <c r="R499" s="11"/>
      <c r="S499" s="11"/>
      <c r="T499" s="11"/>
      <c r="U499" s="11"/>
      <c r="V499" s="11"/>
      <c r="W499" s="11"/>
      <c r="X499" s="11"/>
    </row>
    <row r="500" spans="18:24" x14ac:dyDescent="0.25">
      <c r="R500" s="11"/>
      <c r="S500" s="11"/>
      <c r="T500" s="11"/>
      <c r="U500" s="11"/>
      <c r="V500" s="11"/>
      <c r="W500" s="11"/>
      <c r="X500" s="11"/>
    </row>
    <row r="501" spans="18:24" x14ac:dyDescent="0.25">
      <c r="R501" s="11"/>
      <c r="S501" s="11"/>
      <c r="T501" s="11"/>
      <c r="U501" s="11"/>
      <c r="V501" s="11"/>
      <c r="W501" s="11"/>
      <c r="X501" s="11"/>
    </row>
    <row r="502" spans="18:24" x14ac:dyDescent="0.25">
      <c r="R502" s="11"/>
      <c r="S502" s="11"/>
      <c r="T502" s="11"/>
      <c r="U502" s="11"/>
      <c r="V502" s="11"/>
      <c r="W502" s="11"/>
      <c r="X502" s="11"/>
    </row>
    <row r="503" spans="18:24" x14ac:dyDescent="0.25">
      <c r="R503" s="11"/>
      <c r="S503" s="11"/>
      <c r="T503" s="11"/>
      <c r="U503" s="11"/>
      <c r="V503" s="11"/>
      <c r="W503" s="11"/>
      <c r="X503" s="11"/>
    </row>
    <row r="504" spans="18:24" x14ac:dyDescent="0.25">
      <c r="R504" s="11"/>
      <c r="S504" s="11"/>
      <c r="T504" s="11"/>
      <c r="U504" s="11"/>
      <c r="V504" s="11"/>
      <c r="W504" s="11"/>
      <c r="X504" s="11"/>
    </row>
    <row r="505" spans="18:24" x14ac:dyDescent="0.25">
      <c r="R505" s="11"/>
      <c r="S505" s="11"/>
      <c r="T505" s="11"/>
      <c r="U505" s="11"/>
      <c r="V505" s="11"/>
      <c r="W505" s="11"/>
      <c r="X505" s="11"/>
    </row>
    <row r="506" spans="18:24" x14ac:dyDescent="0.25">
      <c r="R506" s="11"/>
      <c r="S506" s="11"/>
      <c r="T506" s="11"/>
      <c r="U506" s="11"/>
      <c r="V506" s="11"/>
      <c r="W506" s="11"/>
      <c r="X506" s="11"/>
    </row>
    <row r="507" spans="18:24" x14ac:dyDescent="0.25">
      <c r="R507" s="11"/>
      <c r="S507" s="11"/>
      <c r="T507" s="11"/>
      <c r="U507" s="11"/>
      <c r="V507" s="11"/>
      <c r="W507" s="11"/>
      <c r="X507" s="11"/>
    </row>
    <row r="508" spans="18:24" x14ac:dyDescent="0.25">
      <c r="R508" s="11"/>
      <c r="S508" s="11"/>
      <c r="T508" s="11"/>
      <c r="U508" s="11"/>
      <c r="V508" s="11"/>
      <c r="W508" s="11"/>
      <c r="X508" s="11"/>
    </row>
    <row r="509" spans="18:24" x14ac:dyDescent="0.25">
      <c r="R509" s="11"/>
      <c r="S509" s="11"/>
      <c r="T509" s="11"/>
      <c r="U509" s="11"/>
      <c r="V509" s="11"/>
      <c r="W509" s="11"/>
      <c r="X509" s="11"/>
    </row>
    <row r="510" spans="18:24" x14ac:dyDescent="0.25">
      <c r="R510" s="11"/>
      <c r="S510" s="11"/>
      <c r="T510" s="11"/>
      <c r="U510" s="11"/>
      <c r="V510" s="11"/>
      <c r="W510" s="11"/>
      <c r="X510" s="11"/>
    </row>
    <row r="511" spans="18:24" x14ac:dyDescent="0.25">
      <c r="R511" s="11"/>
      <c r="S511" s="11"/>
      <c r="T511" s="11"/>
      <c r="U511" s="11"/>
      <c r="V511" s="11"/>
      <c r="W511" s="11"/>
      <c r="X511" s="11"/>
    </row>
    <row r="512" spans="18:24" x14ac:dyDescent="0.25">
      <c r="R512" s="11"/>
      <c r="S512" s="11"/>
      <c r="T512" s="11"/>
      <c r="U512" s="11"/>
      <c r="V512" s="11"/>
      <c r="W512" s="11"/>
      <c r="X512" s="11"/>
    </row>
    <row r="513" spans="18:24" x14ac:dyDescent="0.25">
      <c r="R513" s="11"/>
      <c r="S513" s="11"/>
      <c r="T513" s="11"/>
      <c r="U513" s="11"/>
      <c r="V513" s="11"/>
      <c r="W513" s="11"/>
      <c r="X513" s="11"/>
    </row>
    <row r="514" spans="18:24" x14ac:dyDescent="0.25">
      <c r="R514" s="11"/>
      <c r="S514" s="11"/>
      <c r="T514" s="11"/>
      <c r="U514" s="11"/>
      <c r="V514" s="11"/>
      <c r="W514" s="11"/>
      <c r="X514" s="11"/>
    </row>
    <row r="515" spans="18:24" x14ac:dyDescent="0.25">
      <c r="R515" s="11"/>
      <c r="S515" s="11"/>
      <c r="T515" s="11"/>
      <c r="U515" s="11"/>
      <c r="V515" s="11"/>
      <c r="W515" s="11"/>
      <c r="X515" s="11"/>
    </row>
    <row r="516" spans="18:24" x14ac:dyDescent="0.25">
      <c r="R516" s="11"/>
      <c r="S516" s="11"/>
      <c r="T516" s="11"/>
      <c r="U516" s="11"/>
      <c r="V516" s="11"/>
      <c r="W516" s="11"/>
      <c r="X516" s="11"/>
    </row>
    <row r="517" spans="18:24" x14ac:dyDescent="0.25">
      <c r="R517" s="11"/>
      <c r="S517" s="11"/>
      <c r="T517" s="11"/>
      <c r="U517" s="11"/>
      <c r="V517" s="11"/>
      <c r="W517" s="11"/>
      <c r="X517" s="11"/>
    </row>
    <row r="518" spans="18:24" x14ac:dyDescent="0.25">
      <c r="R518" s="11"/>
      <c r="S518" s="11"/>
      <c r="T518" s="11"/>
      <c r="U518" s="11"/>
      <c r="V518" s="11"/>
      <c r="W518" s="11"/>
      <c r="X518" s="11"/>
    </row>
    <row r="519" spans="18:24" x14ac:dyDescent="0.25">
      <c r="R519" s="11"/>
      <c r="S519" s="11"/>
      <c r="T519" s="11"/>
      <c r="U519" s="11"/>
      <c r="V519" s="11"/>
      <c r="W519" s="11"/>
      <c r="X519" s="11"/>
    </row>
    <row r="520" spans="18:24" x14ac:dyDescent="0.25">
      <c r="R520" s="11"/>
      <c r="S520" s="11"/>
      <c r="T520" s="11"/>
      <c r="U520" s="11"/>
      <c r="V520" s="11"/>
      <c r="W520" s="11"/>
      <c r="X520" s="11"/>
    </row>
    <row r="521" spans="18:24" x14ac:dyDescent="0.25">
      <c r="R521" s="11"/>
      <c r="S521" s="11"/>
      <c r="T521" s="11"/>
      <c r="U521" s="11"/>
      <c r="V521" s="11"/>
      <c r="W521" s="11"/>
      <c r="X521" s="11"/>
    </row>
    <row r="522" spans="18:24" x14ac:dyDescent="0.25">
      <c r="R522" s="11"/>
      <c r="S522" s="11"/>
      <c r="T522" s="11"/>
      <c r="U522" s="11"/>
      <c r="V522" s="11"/>
      <c r="W522" s="11"/>
      <c r="X522" s="11"/>
    </row>
    <row r="523" spans="18:24" x14ac:dyDescent="0.25">
      <c r="R523" s="11"/>
      <c r="S523" s="11"/>
      <c r="T523" s="11"/>
      <c r="U523" s="11"/>
      <c r="V523" s="11"/>
      <c r="W523" s="11"/>
      <c r="X523" s="11"/>
    </row>
    <row r="524" spans="18:24" x14ac:dyDescent="0.25">
      <c r="R524" s="11"/>
      <c r="S524" s="11"/>
      <c r="T524" s="11"/>
      <c r="U524" s="11"/>
      <c r="V524" s="11"/>
      <c r="W524" s="11"/>
      <c r="X524" s="11"/>
    </row>
    <row r="525" spans="18:24" x14ac:dyDescent="0.25">
      <c r="R525" s="11"/>
      <c r="S525" s="11"/>
      <c r="T525" s="11"/>
      <c r="U525" s="11"/>
      <c r="V525" s="11"/>
      <c r="W525" s="11"/>
      <c r="X525" s="11"/>
    </row>
    <row r="526" spans="18:24" x14ac:dyDescent="0.25">
      <c r="R526" s="11"/>
      <c r="S526" s="11"/>
      <c r="T526" s="11"/>
      <c r="U526" s="11"/>
      <c r="V526" s="11"/>
      <c r="W526" s="11"/>
      <c r="X526" s="11"/>
    </row>
    <row r="527" spans="18:24" x14ac:dyDescent="0.25">
      <c r="R527" s="11"/>
      <c r="S527" s="11"/>
      <c r="T527" s="11"/>
      <c r="U527" s="11"/>
      <c r="V527" s="11"/>
      <c r="W527" s="11"/>
      <c r="X527" s="11"/>
    </row>
    <row r="528" spans="18:24" x14ac:dyDescent="0.25">
      <c r="R528" s="11"/>
      <c r="S528" s="11"/>
      <c r="T528" s="11"/>
      <c r="U528" s="11"/>
      <c r="V528" s="11"/>
      <c r="W528" s="11"/>
      <c r="X528" s="11"/>
    </row>
    <row r="529" spans="18:24" x14ac:dyDescent="0.25">
      <c r="R529" s="11"/>
      <c r="S529" s="11"/>
      <c r="T529" s="11"/>
      <c r="U529" s="11"/>
      <c r="V529" s="11"/>
      <c r="W529" s="11"/>
      <c r="X529" s="11"/>
    </row>
    <row r="530" spans="18:24" x14ac:dyDescent="0.25">
      <c r="R530" s="11"/>
      <c r="S530" s="11"/>
      <c r="T530" s="11"/>
      <c r="U530" s="11"/>
      <c r="V530" s="11"/>
      <c r="W530" s="11"/>
      <c r="X530" s="11"/>
    </row>
    <row r="531" spans="18:24" x14ac:dyDescent="0.25">
      <c r="R531" s="11"/>
      <c r="S531" s="11"/>
      <c r="T531" s="11"/>
      <c r="U531" s="11"/>
      <c r="V531" s="11"/>
      <c r="W531" s="11"/>
      <c r="X531" s="11"/>
    </row>
    <row r="532" spans="18:24" x14ac:dyDescent="0.25">
      <c r="R532" s="11"/>
      <c r="S532" s="11"/>
      <c r="T532" s="11"/>
      <c r="U532" s="11"/>
      <c r="V532" s="11"/>
      <c r="W532" s="11"/>
      <c r="X532" s="11"/>
    </row>
    <row r="533" spans="18:24" x14ac:dyDescent="0.25">
      <c r="R533" s="11"/>
      <c r="S533" s="11"/>
      <c r="T533" s="11"/>
      <c r="U533" s="11"/>
      <c r="V533" s="11"/>
      <c r="W533" s="11"/>
      <c r="X533" s="11"/>
    </row>
    <row r="534" spans="18:24" x14ac:dyDescent="0.25">
      <c r="R534" s="11"/>
      <c r="S534" s="11"/>
      <c r="T534" s="11"/>
      <c r="U534" s="11"/>
      <c r="V534" s="11"/>
      <c r="W534" s="11"/>
      <c r="X534" s="11"/>
    </row>
    <row r="535" spans="18:24" x14ac:dyDescent="0.25">
      <c r="R535" s="11"/>
      <c r="S535" s="11"/>
      <c r="T535" s="11"/>
      <c r="U535" s="11"/>
      <c r="V535" s="11"/>
      <c r="W535" s="11"/>
      <c r="X535" s="11"/>
    </row>
    <row r="536" spans="18:24" x14ac:dyDescent="0.25">
      <c r="R536" s="11"/>
      <c r="S536" s="11"/>
      <c r="T536" s="11"/>
      <c r="U536" s="11"/>
      <c r="V536" s="11"/>
      <c r="W536" s="11"/>
      <c r="X536" s="11"/>
    </row>
    <row r="537" spans="18:24" x14ac:dyDescent="0.25">
      <c r="R537" s="11"/>
      <c r="S537" s="11"/>
      <c r="T537" s="11"/>
      <c r="U537" s="11"/>
      <c r="V537" s="11"/>
      <c r="W537" s="11"/>
      <c r="X537" s="11"/>
    </row>
    <row r="538" spans="18:24" x14ac:dyDescent="0.25">
      <c r="R538" s="11"/>
      <c r="S538" s="11"/>
      <c r="T538" s="11"/>
      <c r="U538" s="11"/>
      <c r="V538" s="11"/>
      <c r="W538" s="11"/>
      <c r="X538" s="11"/>
    </row>
    <row r="539" spans="18:24" x14ac:dyDescent="0.25">
      <c r="R539" s="11"/>
      <c r="S539" s="11"/>
      <c r="T539" s="11"/>
      <c r="U539" s="11"/>
      <c r="V539" s="11"/>
      <c r="W539" s="11"/>
      <c r="X539" s="11"/>
    </row>
    <row r="540" spans="18:24" x14ac:dyDescent="0.25">
      <c r="R540" s="11"/>
      <c r="S540" s="11"/>
      <c r="T540" s="11"/>
      <c r="U540" s="11"/>
      <c r="V540" s="11"/>
      <c r="W540" s="11"/>
      <c r="X540" s="11"/>
    </row>
    <row r="541" spans="18:24" x14ac:dyDescent="0.25">
      <c r="R541" s="11"/>
      <c r="S541" s="11"/>
      <c r="T541" s="11"/>
      <c r="U541" s="11"/>
      <c r="V541" s="11"/>
      <c r="W541" s="11"/>
      <c r="X541" s="11"/>
    </row>
    <row r="542" spans="18:24" x14ac:dyDescent="0.25">
      <c r="R542" s="11"/>
      <c r="S542" s="11"/>
      <c r="T542" s="11"/>
      <c r="U542" s="11"/>
      <c r="V542" s="11"/>
      <c r="W542" s="11"/>
      <c r="X542" s="11"/>
    </row>
    <row r="543" spans="18:24" x14ac:dyDescent="0.25">
      <c r="R543" s="11"/>
      <c r="S543" s="11"/>
      <c r="T543" s="11"/>
      <c r="U543" s="11"/>
      <c r="V543" s="11"/>
      <c r="W543" s="11"/>
      <c r="X543" s="11"/>
    </row>
    <row r="544" spans="18:24" x14ac:dyDescent="0.25">
      <c r="R544" s="11"/>
      <c r="S544" s="11"/>
      <c r="T544" s="11"/>
      <c r="U544" s="11"/>
      <c r="V544" s="11"/>
      <c r="W544" s="11"/>
      <c r="X544" s="11"/>
    </row>
    <row r="545" spans="18:24" x14ac:dyDescent="0.25">
      <c r="R545" s="11"/>
      <c r="S545" s="11"/>
      <c r="T545" s="11"/>
      <c r="U545" s="11"/>
      <c r="V545" s="11"/>
      <c r="W545" s="11"/>
      <c r="X545" s="11"/>
    </row>
    <row r="546" spans="18:24" x14ac:dyDescent="0.25">
      <c r="R546" s="11"/>
      <c r="S546" s="11"/>
      <c r="T546" s="11"/>
      <c r="U546" s="11"/>
      <c r="V546" s="11"/>
      <c r="W546" s="11"/>
      <c r="X546" s="11"/>
    </row>
    <row r="547" spans="18:24" x14ac:dyDescent="0.25">
      <c r="R547" s="11"/>
      <c r="S547" s="11"/>
      <c r="T547" s="11"/>
      <c r="U547" s="11"/>
      <c r="V547" s="11"/>
      <c r="W547" s="11"/>
      <c r="X547" s="11"/>
    </row>
    <row r="548" spans="18:24" x14ac:dyDescent="0.25">
      <c r="R548" s="11"/>
      <c r="S548" s="11"/>
      <c r="T548" s="11"/>
      <c r="U548" s="11"/>
      <c r="V548" s="11"/>
      <c r="W548" s="11"/>
      <c r="X548" s="11"/>
    </row>
    <row r="549" spans="18:24" x14ac:dyDescent="0.25">
      <c r="R549" s="11"/>
      <c r="S549" s="11"/>
      <c r="T549" s="11"/>
      <c r="U549" s="11"/>
      <c r="V549" s="11"/>
      <c r="W549" s="11"/>
      <c r="X549" s="11"/>
    </row>
    <row r="550" spans="18:24" x14ac:dyDescent="0.25">
      <c r="R550" s="11"/>
      <c r="S550" s="11"/>
      <c r="T550" s="11"/>
      <c r="U550" s="11"/>
      <c r="V550" s="11"/>
      <c r="W550" s="11"/>
      <c r="X550" s="11"/>
    </row>
    <row r="551" spans="18:24" x14ac:dyDescent="0.25">
      <c r="R551" s="11"/>
      <c r="S551" s="11"/>
      <c r="T551" s="11"/>
      <c r="U551" s="11"/>
      <c r="V551" s="11"/>
      <c r="W551" s="11"/>
      <c r="X551" s="11"/>
    </row>
    <row r="552" spans="18:24" x14ac:dyDescent="0.25">
      <c r="R552" s="11"/>
      <c r="S552" s="11"/>
      <c r="T552" s="11"/>
      <c r="U552" s="11"/>
      <c r="V552" s="11"/>
      <c r="W552" s="11"/>
      <c r="X552" s="11"/>
    </row>
    <row r="553" spans="18:24" x14ac:dyDescent="0.25">
      <c r="R553" s="11"/>
      <c r="S553" s="11"/>
      <c r="T553" s="11"/>
      <c r="U553" s="11"/>
      <c r="V553" s="11"/>
      <c r="W553" s="11"/>
      <c r="X553" s="11"/>
    </row>
    <row r="554" spans="18:24" x14ac:dyDescent="0.25">
      <c r="R554" s="11"/>
      <c r="S554" s="11"/>
      <c r="T554" s="11"/>
      <c r="U554" s="11"/>
      <c r="V554" s="11"/>
      <c r="W554" s="11"/>
      <c r="X554" s="11"/>
    </row>
    <row r="555" spans="18:24" x14ac:dyDescent="0.25">
      <c r="R555" s="11"/>
      <c r="S555" s="11"/>
      <c r="T555" s="11"/>
      <c r="U555" s="11"/>
      <c r="V555" s="11"/>
      <c r="W555" s="11"/>
      <c r="X555" s="11"/>
    </row>
    <row r="556" spans="18:24" x14ac:dyDescent="0.25">
      <c r="R556" s="11"/>
      <c r="S556" s="11"/>
      <c r="T556" s="11"/>
      <c r="U556" s="11"/>
      <c r="V556" s="11"/>
      <c r="W556" s="11"/>
      <c r="X556" s="11"/>
    </row>
    <row r="557" spans="18:24" x14ac:dyDescent="0.25">
      <c r="R557" s="11"/>
      <c r="S557" s="11"/>
      <c r="T557" s="11"/>
      <c r="U557" s="11"/>
      <c r="V557" s="11"/>
      <c r="W557" s="11"/>
      <c r="X557" s="11"/>
    </row>
    <row r="558" spans="18:24" x14ac:dyDescent="0.25">
      <c r="R558" s="11"/>
      <c r="S558" s="11"/>
      <c r="T558" s="11"/>
      <c r="U558" s="11"/>
      <c r="V558" s="11"/>
      <c r="W558" s="11"/>
      <c r="X558" s="11"/>
    </row>
    <row r="559" spans="18:24" x14ac:dyDescent="0.25">
      <c r="R559" s="11"/>
      <c r="S559" s="11"/>
      <c r="T559" s="11"/>
      <c r="U559" s="11"/>
      <c r="V559" s="11"/>
      <c r="W559" s="11"/>
      <c r="X559" s="11"/>
    </row>
    <row r="560" spans="18:24" x14ac:dyDescent="0.25">
      <c r="R560" s="11"/>
      <c r="S560" s="11"/>
      <c r="T560" s="11"/>
      <c r="U560" s="11"/>
      <c r="V560" s="11"/>
      <c r="W560" s="11"/>
      <c r="X560" s="11"/>
    </row>
    <row r="561" spans="18:24" x14ac:dyDescent="0.25">
      <c r="R561" s="11"/>
      <c r="S561" s="11"/>
      <c r="T561" s="11"/>
      <c r="U561" s="11"/>
      <c r="V561" s="11"/>
      <c r="W561" s="11"/>
      <c r="X561" s="1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"/>
  <sheetViews>
    <sheetView topLeftCell="J1" workbookViewId="0">
      <selection activeCell="AO20" sqref="AO20"/>
    </sheetView>
  </sheetViews>
  <sheetFormatPr defaultRowHeight="15" x14ac:dyDescent="0.25"/>
  <sheetData>
    <row r="2" spans="1:40" x14ac:dyDescent="0.25">
      <c r="A2" s="15" t="s">
        <v>179</v>
      </c>
      <c r="B2" s="15"/>
      <c r="C2" s="15"/>
      <c r="D2" s="15"/>
      <c r="E2" s="15"/>
      <c r="F2" s="15"/>
      <c r="G2" s="15"/>
      <c r="I2" s="15" t="s">
        <v>180</v>
      </c>
      <c r="J2" s="15"/>
      <c r="K2" s="15"/>
      <c r="L2" s="15"/>
      <c r="M2" s="15"/>
      <c r="N2" s="15"/>
      <c r="O2" s="15"/>
      <c r="Q2" s="15" t="s">
        <v>181</v>
      </c>
      <c r="R2" s="15"/>
      <c r="S2" s="15"/>
      <c r="T2" s="15"/>
      <c r="U2" s="15"/>
      <c r="V2" s="15"/>
      <c r="W2" s="15"/>
      <c r="Y2" s="15" t="s">
        <v>182</v>
      </c>
      <c r="Z2" s="15"/>
      <c r="AA2" s="15"/>
      <c r="AB2" s="15"/>
      <c r="AC2" s="15"/>
      <c r="AD2" s="15"/>
      <c r="AE2" s="15"/>
      <c r="AG2" s="15" t="s">
        <v>183</v>
      </c>
      <c r="AH2" s="15"/>
      <c r="AI2" s="15"/>
      <c r="AJ2" s="15"/>
      <c r="AK2" s="15"/>
      <c r="AL2" s="15"/>
      <c r="AM2" s="15"/>
      <c r="AN2" s="15"/>
    </row>
  </sheetData>
  <mergeCells count="5">
    <mergeCell ref="AG2:AN2"/>
    <mergeCell ref="Y2:AE2"/>
    <mergeCell ref="Q2:W2"/>
    <mergeCell ref="I2:O2"/>
    <mergeCell ref="A2:G2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3"/>
  <sheetViews>
    <sheetView workbookViewId="0">
      <selection activeCell="K4" sqref="K4"/>
    </sheetView>
  </sheetViews>
  <sheetFormatPr defaultRowHeight="15" x14ac:dyDescent="0.25"/>
  <sheetData>
    <row r="1" spans="1:8" x14ac:dyDescent="0.25">
      <c r="A1" s="11" t="s">
        <v>168</v>
      </c>
      <c r="B1" s="11" t="s">
        <v>172</v>
      </c>
      <c r="C1" s="11" t="s">
        <v>169</v>
      </c>
      <c r="D1" s="11" t="s">
        <v>173</v>
      </c>
      <c r="E1" s="11" t="s">
        <v>170</v>
      </c>
      <c r="F1" s="11" t="s">
        <v>174</v>
      </c>
      <c r="G1" s="11" t="s">
        <v>171</v>
      </c>
      <c r="H1" s="11" t="s">
        <v>175</v>
      </c>
    </row>
    <row r="2" spans="1:8" x14ac:dyDescent="0.25">
      <c r="A2" s="11">
        <v>28.513999999999999</v>
      </c>
      <c r="B2" s="11">
        <v>11.689</v>
      </c>
      <c r="C2" s="11">
        <v>16.274000000000001</v>
      </c>
      <c r="D2" s="11">
        <v>21.234000000000002</v>
      </c>
      <c r="E2" s="11">
        <v>47.222000000000001</v>
      </c>
      <c r="F2" s="11">
        <v>47.204000000000001</v>
      </c>
      <c r="G2" s="11">
        <v>15.638999999999999</v>
      </c>
      <c r="H2" s="11">
        <v>18.596</v>
      </c>
    </row>
    <row r="3" spans="1:8" x14ac:dyDescent="0.25">
      <c r="A3" s="11">
        <v>27.52</v>
      </c>
      <c r="B3" s="11">
        <v>27.026</v>
      </c>
      <c r="C3" s="11">
        <v>20.981999999999999</v>
      </c>
      <c r="D3" s="11">
        <v>13.55</v>
      </c>
      <c r="E3" s="11">
        <v>70.899000000000001</v>
      </c>
      <c r="F3" s="11">
        <v>57.161000000000001</v>
      </c>
      <c r="G3" s="11">
        <v>14.808</v>
      </c>
      <c r="H3" s="11">
        <v>23.521999999999998</v>
      </c>
    </row>
    <row r="4" spans="1:8" x14ac:dyDescent="0.25">
      <c r="A4" s="11">
        <v>22.193000000000001</v>
      </c>
      <c r="B4" s="11">
        <v>17.327999999999999</v>
      </c>
      <c r="C4" s="11">
        <v>15.853</v>
      </c>
      <c r="D4" s="11">
        <v>37.587000000000003</v>
      </c>
      <c r="E4" s="11">
        <v>48.125</v>
      </c>
      <c r="F4" s="11">
        <v>41.561</v>
      </c>
      <c r="G4" s="11">
        <v>20.161999999999999</v>
      </c>
      <c r="H4" s="11">
        <v>24.504999999999999</v>
      </c>
    </row>
    <row r="5" spans="1:8" x14ac:dyDescent="0.25">
      <c r="A5" s="11">
        <v>25.713999999999999</v>
      </c>
      <c r="B5" s="11">
        <v>23.948</v>
      </c>
      <c r="C5" s="11">
        <v>9.3659999999999997</v>
      </c>
      <c r="D5" s="11">
        <v>44.267000000000003</v>
      </c>
      <c r="E5" s="11">
        <v>45.917999999999999</v>
      </c>
      <c r="F5" s="11">
        <v>37.820999999999998</v>
      </c>
      <c r="G5" s="11">
        <v>18.596</v>
      </c>
      <c r="H5" s="11">
        <v>22.117000000000001</v>
      </c>
    </row>
    <row r="6" spans="1:8" x14ac:dyDescent="0.25">
      <c r="A6" s="11">
        <v>46.917999999999999</v>
      </c>
      <c r="B6" s="11">
        <v>23.7</v>
      </c>
      <c r="C6" s="11">
        <v>12.856999999999999</v>
      </c>
      <c r="D6" s="11">
        <v>35.521999999999998</v>
      </c>
      <c r="E6" s="11">
        <v>53.439</v>
      </c>
      <c r="F6" s="11">
        <v>31.413</v>
      </c>
      <c r="G6" s="11">
        <v>20.942</v>
      </c>
      <c r="H6" s="11">
        <v>20.286999999999999</v>
      </c>
    </row>
    <row r="7" spans="1:8" x14ac:dyDescent="0.25">
      <c r="A7" s="11">
        <v>31.413</v>
      </c>
      <c r="B7" s="11">
        <v>14.808</v>
      </c>
      <c r="C7" s="11">
        <v>15.202</v>
      </c>
      <c r="D7" s="11">
        <v>36.860999999999997</v>
      </c>
      <c r="E7" s="11">
        <v>39.585999999999999</v>
      </c>
      <c r="F7" s="11">
        <v>48.334000000000003</v>
      </c>
      <c r="G7" s="11">
        <v>23.414000000000001</v>
      </c>
      <c r="H7" s="11">
        <v>19.867000000000001</v>
      </c>
    </row>
    <row r="8" spans="1:8" x14ac:dyDescent="0.25">
      <c r="A8" s="11">
        <v>25.582999999999998</v>
      </c>
      <c r="B8" s="11">
        <v>23.123999999999999</v>
      </c>
      <c r="C8" s="11">
        <v>16.428000000000001</v>
      </c>
      <c r="D8" s="11">
        <v>33.573999999999998</v>
      </c>
      <c r="E8" s="11">
        <v>38.374000000000002</v>
      </c>
      <c r="F8" s="11">
        <v>47.401000000000003</v>
      </c>
      <c r="G8" s="11">
        <v>20.535</v>
      </c>
      <c r="H8" s="11">
        <v>16.632000000000001</v>
      </c>
    </row>
    <row r="9" spans="1:8" x14ac:dyDescent="0.25">
      <c r="A9" s="11">
        <v>13.372</v>
      </c>
      <c r="B9" s="11">
        <v>14.048</v>
      </c>
      <c r="C9" s="11">
        <v>10.144</v>
      </c>
      <c r="D9" s="11">
        <v>48.152000000000001</v>
      </c>
      <c r="E9" s="11">
        <v>35.448999999999998</v>
      </c>
      <c r="F9" s="11">
        <v>47.042999999999999</v>
      </c>
      <c r="G9" s="11">
        <v>19.782</v>
      </c>
      <c r="H9" s="11">
        <v>16.632000000000001</v>
      </c>
    </row>
    <row r="10" spans="1:8" x14ac:dyDescent="0.25">
      <c r="A10" s="11">
        <v>15.638999999999999</v>
      </c>
      <c r="B10" s="11">
        <v>22.231000000000002</v>
      </c>
      <c r="C10" s="11">
        <v>16.274000000000001</v>
      </c>
      <c r="D10" s="11">
        <v>47.908000000000001</v>
      </c>
      <c r="E10" s="11">
        <v>46.12</v>
      </c>
      <c r="F10" s="11">
        <v>38.22</v>
      </c>
      <c r="G10" s="11">
        <v>15.638999999999999</v>
      </c>
      <c r="H10" s="11">
        <v>15.202</v>
      </c>
    </row>
    <row r="11" spans="1:8" x14ac:dyDescent="0.25">
      <c r="A11" s="11">
        <v>19.481999999999999</v>
      </c>
      <c r="B11" s="11">
        <v>19.481999999999999</v>
      </c>
      <c r="C11" s="11">
        <v>23.878</v>
      </c>
      <c r="D11" s="11">
        <v>25.25</v>
      </c>
      <c r="E11" s="11">
        <v>31.17</v>
      </c>
      <c r="F11" s="11">
        <v>37.664000000000001</v>
      </c>
      <c r="G11" s="11">
        <v>18.367000000000001</v>
      </c>
      <c r="H11" s="11">
        <v>13.805999999999999</v>
      </c>
    </row>
    <row r="12" spans="1:8" x14ac:dyDescent="0.25">
      <c r="A12" s="11">
        <v>18.183</v>
      </c>
      <c r="B12" s="11">
        <v>15.146000000000001</v>
      </c>
      <c r="C12" s="11">
        <v>18.459</v>
      </c>
      <c r="D12" s="11">
        <v>45.009</v>
      </c>
      <c r="E12" s="11">
        <v>67.046999999999997</v>
      </c>
      <c r="F12" s="11">
        <v>45.457000000000001</v>
      </c>
      <c r="G12" s="11">
        <v>11.097</v>
      </c>
      <c r="H12" s="11">
        <v>12.321</v>
      </c>
    </row>
    <row r="13" spans="1:8" x14ac:dyDescent="0.25">
      <c r="A13" s="11">
        <v>20.286999999999999</v>
      </c>
      <c r="B13" s="11">
        <v>15.853</v>
      </c>
      <c r="C13" s="11">
        <v>21.300999999999998</v>
      </c>
      <c r="D13" s="11">
        <v>55.529000000000003</v>
      </c>
      <c r="E13" s="11">
        <v>40.325000000000003</v>
      </c>
      <c r="F13" s="11">
        <v>15.585000000000001</v>
      </c>
      <c r="G13" s="11">
        <v>25.582999999999998</v>
      </c>
      <c r="H13" s="11">
        <v>15.146000000000001</v>
      </c>
    </row>
    <row r="14" spans="1:8" x14ac:dyDescent="0.25">
      <c r="A14" s="11">
        <v>27.398</v>
      </c>
      <c r="B14" s="11">
        <v>26.297999999999998</v>
      </c>
      <c r="C14" s="11">
        <v>16.934000000000001</v>
      </c>
      <c r="D14" s="11">
        <v>32.856000000000002</v>
      </c>
      <c r="E14" s="11">
        <v>47.631</v>
      </c>
      <c r="F14" s="11">
        <v>49.284999999999997</v>
      </c>
      <c r="G14" s="11">
        <v>9.1839999999999993</v>
      </c>
      <c r="H14" s="11">
        <v>20.535</v>
      </c>
    </row>
    <row r="15" spans="1:8" x14ac:dyDescent="0.25">
      <c r="A15" s="11">
        <v>23.123999999999999</v>
      </c>
      <c r="B15" s="11">
        <v>20.981999999999999</v>
      </c>
      <c r="C15" s="11">
        <v>17.472999999999999</v>
      </c>
      <c r="D15" s="11">
        <v>38.462000000000003</v>
      </c>
      <c r="E15" s="11">
        <v>59.756999999999998</v>
      </c>
      <c r="F15" s="11">
        <v>41.5</v>
      </c>
      <c r="G15" s="11">
        <v>23.878</v>
      </c>
      <c r="H15" s="11">
        <v>8.7119999999999997</v>
      </c>
    </row>
    <row r="16" spans="1:8" x14ac:dyDescent="0.25">
      <c r="A16" s="11">
        <v>14.048</v>
      </c>
      <c r="B16" s="11">
        <v>16.065000000000001</v>
      </c>
      <c r="C16" s="11">
        <v>27.52</v>
      </c>
      <c r="D16" s="11">
        <v>50.133000000000003</v>
      </c>
      <c r="E16" s="11">
        <v>51.707000000000001</v>
      </c>
      <c r="F16" s="11">
        <v>58.573999999999998</v>
      </c>
      <c r="G16" s="11">
        <v>18.228999999999999</v>
      </c>
      <c r="H16" s="11">
        <v>14.048</v>
      </c>
    </row>
    <row r="17" spans="1:8" x14ac:dyDescent="0.25">
      <c r="A17" s="11">
        <v>12.253</v>
      </c>
      <c r="B17" s="11">
        <v>22.117000000000001</v>
      </c>
      <c r="C17" s="11">
        <v>23.948</v>
      </c>
      <c r="D17" s="11">
        <v>41.274999999999999</v>
      </c>
      <c r="E17" s="11">
        <v>52.274000000000001</v>
      </c>
      <c r="F17" s="11">
        <v>38.615000000000002</v>
      </c>
      <c r="G17" s="11">
        <v>26.742999999999999</v>
      </c>
      <c r="H17" s="11">
        <v>22.42</v>
      </c>
    </row>
    <row r="18" spans="1:8" x14ac:dyDescent="0.25">
      <c r="A18" s="11">
        <v>15.202</v>
      </c>
      <c r="B18" s="11">
        <v>39.5</v>
      </c>
      <c r="C18" s="11">
        <v>12.253</v>
      </c>
      <c r="D18" s="11">
        <v>30.98</v>
      </c>
      <c r="E18" s="11">
        <v>22.079000000000001</v>
      </c>
      <c r="F18" s="11">
        <v>34.287999999999997</v>
      </c>
      <c r="G18" s="11">
        <v>14.808</v>
      </c>
      <c r="H18" s="11">
        <v>12.988</v>
      </c>
    </row>
    <row r="19" spans="1:8" x14ac:dyDescent="0.25">
      <c r="A19" s="11">
        <v>24.812999999999999</v>
      </c>
      <c r="B19" s="11">
        <v>27.305</v>
      </c>
      <c r="C19" s="11">
        <v>41.009</v>
      </c>
      <c r="D19" s="11">
        <v>25.216999999999999</v>
      </c>
      <c r="E19" s="11">
        <v>54.051000000000002</v>
      </c>
      <c r="F19" s="11">
        <v>34.582000000000001</v>
      </c>
      <c r="G19" s="11">
        <v>15.638999999999999</v>
      </c>
      <c r="H19" s="11">
        <v>11.097</v>
      </c>
    </row>
    <row r="20" spans="1:8" x14ac:dyDescent="0.25">
      <c r="A20" s="11">
        <v>36.389000000000003</v>
      </c>
      <c r="B20" s="11">
        <v>20.329000000000001</v>
      </c>
      <c r="C20" s="11">
        <v>34.509</v>
      </c>
      <c r="D20" s="11">
        <v>53.55</v>
      </c>
      <c r="E20" s="11">
        <v>38.351999999999997</v>
      </c>
      <c r="F20" s="11">
        <v>45.084000000000003</v>
      </c>
      <c r="G20" s="11">
        <v>27.119</v>
      </c>
      <c r="H20" s="11">
        <v>17.425000000000001</v>
      </c>
    </row>
    <row r="21" spans="1:8" x14ac:dyDescent="0.25">
      <c r="A21" s="11">
        <v>17.425000000000001</v>
      </c>
      <c r="B21" s="11">
        <v>12.988</v>
      </c>
      <c r="C21" s="11">
        <v>14.345000000000001</v>
      </c>
      <c r="D21" s="11">
        <v>63.44</v>
      </c>
      <c r="E21" s="11">
        <v>48.212000000000003</v>
      </c>
      <c r="F21" s="11">
        <v>23.7</v>
      </c>
      <c r="G21" s="11">
        <v>12.253</v>
      </c>
      <c r="H21" s="11">
        <v>16.428000000000001</v>
      </c>
    </row>
    <row r="22" spans="1:8" x14ac:dyDescent="0.25">
      <c r="A22" s="11">
        <v>26.297999999999998</v>
      </c>
      <c r="B22" s="11">
        <v>15.638999999999999</v>
      </c>
      <c r="C22" s="11">
        <v>14.521000000000001</v>
      </c>
      <c r="D22" s="11">
        <v>38.021000000000001</v>
      </c>
      <c r="E22" s="11">
        <v>46.557000000000002</v>
      </c>
      <c r="F22" s="11">
        <v>31.84</v>
      </c>
      <c r="G22" s="11">
        <v>19.824999999999999</v>
      </c>
      <c r="H22" s="11">
        <v>13.244999999999999</v>
      </c>
    </row>
    <row r="23" spans="1:8" x14ac:dyDescent="0.25">
      <c r="A23" s="11">
        <v>35.828000000000003</v>
      </c>
      <c r="B23" s="11">
        <v>13.988</v>
      </c>
      <c r="C23" s="11">
        <v>44.177</v>
      </c>
      <c r="D23" s="11">
        <v>25.216999999999999</v>
      </c>
      <c r="E23" s="11">
        <v>56.582000000000001</v>
      </c>
      <c r="F23" s="11">
        <v>32.494999999999997</v>
      </c>
      <c r="G23" s="11">
        <v>18.367000000000001</v>
      </c>
      <c r="H23" s="11">
        <v>20.204000000000001</v>
      </c>
    </row>
    <row r="24" spans="1:8" x14ac:dyDescent="0.25">
      <c r="A24" s="11">
        <v>36.457999999999998</v>
      </c>
      <c r="B24" s="11">
        <v>11.974</v>
      </c>
      <c r="C24" s="11">
        <v>40.283000000000001</v>
      </c>
      <c r="D24" s="11">
        <v>30.32</v>
      </c>
      <c r="E24" s="11">
        <v>53.058999999999997</v>
      </c>
      <c r="F24" s="11">
        <v>49.456000000000003</v>
      </c>
      <c r="G24" s="11">
        <v>23.414000000000001</v>
      </c>
      <c r="H24" s="11">
        <v>21.616</v>
      </c>
    </row>
    <row r="25" spans="1:8" x14ac:dyDescent="0.25">
      <c r="A25" s="11">
        <v>29.041</v>
      </c>
      <c r="B25" s="11">
        <v>23.7</v>
      </c>
      <c r="C25" s="11">
        <v>20.535</v>
      </c>
      <c r="D25" s="11">
        <v>33.792999999999999</v>
      </c>
      <c r="E25" s="11">
        <v>48.265000000000001</v>
      </c>
      <c r="F25" s="11">
        <v>29.302</v>
      </c>
      <c r="G25" s="11">
        <v>19.308</v>
      </c>
      <c r="H25" s="11">
        <v>13.805999999999999</v>
      </c>
    </row>
    <row r="26" spans="1:8" x14ac:dyDescent="0.25">
      <c r="A26" s="11">
        <v>32.573</v>
      </c>
      <c r="B26" s="11">
        <v>20.942</v>
      </c>
      <c r="C26" s="11">
        <v>38.570999999999998</v>
      </c>
      <c r="D26" s="11">
        <v>51.378999999999998</v>
      </c>
      <c r="E26" s="11">
        <v>41.963999999999999</v>
      </c>
      <c r="F26" s="11">
        <v>54.253999999999998</v>
      </c>
      <c r="G26" s="11">
        <v>18.731000000000002</v>
      </c>
      <c r="H26" s="11">
        <v>13.988</v>
      </c>
    </row>
    <row r="27" spans="1:8" x14ac:dyDescent="0.25">
      <c r="A27" s="11">
        <v>21.42</v>
      </c>
      <c r="B27" s="11">
        <v>20.329000000000001</v>
      </c>
      <c r="C27" s="11">
        <v>34.387</v>
      </c>
      <c r="D27" s="11">
        <v>28.602</v>
      </c>
      <c r="E27" s="11">
        <v>36.665999999999997</v>
      </c>
      <c r="F27" s="11">
        <v>30.32</v>
      </c>
      <c r="G27" s="11">
        <v>24.710999999999999</v>
      </c>
      <c r="H27" s="11">
        <v>23.414000000000001</v>
      </c>
    </row>
    <row r="28" spans="1:8" x14ac:dyDescent="0.25">
      <c r="A28" s="11">
        <v>28.748999999999999</v>
      </c>
      <c r="B28" s="11">
        <v>23.878</v>
      </c>
      <c r="C28" s="11">
        <v>56.207999999999998</v>
      </c>
      <c r="D28" s="11">
        <v>39.5</v>
      </c>
      <c r="E28" s="11">
        <v>39.5</v>
      </c>
      <c r="F28" s="11">
        <v>34.97</v>
      </c>
      <c r="G28" s="11">
        <v>19.481999999999999</v>
      </c>
      <c r="H28" s="11">
        <v>19.481999999999999</v>
      </c>
    </row>
    <row r="29" spans="1:8" x14ac:dyDescent="0.25">
      <c r="A29" s="11">
        <v>31.626999999999999</v>
      </c>
      <c r="B29" s="11">
        <v>13.052</v>
      </c>
      <c r="C29" s="11">
        <v>16.884</v>
      </c>
      <c r="D29" s="11">
        <v>31.6</v>
      </c>
      <c r="E29" s="11">
        <v>56.192999999999998</v>
      </c>
      <c r="F29" s="11">
        <v>39.070999999999998</v>
      </c>
      <c r="G29" s="11">
        <v>19.867000000000001</v>
      </c>
      <c r="H29" s="11">
        <v>14.808</v>
      </c>
    </row>
    <row r="30" spans="1:8" x14ac:dyDescent="0.25">
      <c r="A30" s="11">
        <v>20.78</v>
      </c>
      <c r="B30" s="11">
        <v>25.616</v>
      </c>
      <c r="C30" s="11">
        <v>31.626999999999999</v>
      </c>
      <c r="D30" s="11">
        <v>30.870999999999999</v>
      </c>
      <c r="E30" s="11">
        <v>29.645</v>
      </c>
      <c r="F30" s="11">
        <v>42.720999999999997</v>
      </c>
      <c r="G30" s="11">
        <v>15.8</v>
      </c>
      <c r="H30" s="11">
        <v>19.524999999999999</v>
      </c>
    </row>
    <row r="31" spans="1:8" x14ac:dyDescent="0.25">
      <c r="A31" s="11">
        <v>18.042999999999999</v>
      </c>
      <c r="B31" s="11">
        <v>19.481999999999999</v>
      </c>
      <c r="C31" s="11">
        <v>47.914000000000001</v>
      </c>
      <c r="D31" s="11">
        <v>35.662999999999997</v>
      </c>
      <c r="E31" s="11">
        <v>57.674999999999997</v>
      </c>
      <c r="F31" s="11">
        <v>26.297999999999998</v>
      </c>
      <c r="G31" s="11">
        <v>21.42</v>
      </c>
      <c r="H31" s="11">
        <v>14.808</v>
      </c>
    </row>
    <row r="32" spans="1:8" x14ac:dyDescent="0.25">
      <c r="A32" s="11">
        <v>22.978000000000002</v>
      </c>
      <c r="B32" s="11">
        <v>33.991999999999997</v>
      </c>
      <c r="C32" s="11">
        <v>13.244999999999999</v>
      </c>
      <c r="D32" s="11">
        <v>49.37</v>
      </c>
      <c r="E32" s="11">
        <v>30.402999999999999</v>
      </c>
      <c r="F32" s="11">
        <v>45.438000000000002</v>
      </c>
      <c r="G32" s="11">
        <v>23.013999999999999</v>
      </c>
      <c r="H32" s="11">
        <v>11.097</v>
      </c>
    </row>
    <row r="33" spans="1:8" x14ac:dyDescent="0.25">
      <c r="A33" s="11">
        <v>33.112000000000002</v>
      </c>
      <c r="B33" s="11">
        <v>25.516999999999999</v>
      </c>
      <c r="C33" s="11">
        <v>61.139000000000003</v>
      </c>
      <c r="D33" s="11">
        <v>22.231000000000002</v>
      </c>
      <c r="E33" s="11">
        <v>35.448999999999998</v>
      </c>
      <c r="F33" s="11">
        <v>36.597000000000001</v>
      </c>
      <c r="G33" s="11">
        <v>30.32</v>
      </c>
      <c r="H33" s="11">
        <v>17.082999999999998</v>
      </c>
    </row>
    <row r="34" spans="1:8" x14ac:dyDescent="0.25">
      <c r="A34" s="11">
        <v>23.948</v>
      </c>
      <c r="B34" s="11">
        <v>23.233000000000001</v>
      </c>
      <c r="C34" s="11">
        <v>41.070999999999998</v>
      </c>
      <c r="D34" s="11">
        <v>32.701999999999998</v>
      </c>
      <c r="E34" s="11">
        <v>44.082000000000001</v>
      </c>
      <c r="F34" s="11">
        <v>27.52</v>
      </c>
      <c r="G34" s="11">
        <v>20.535</v>
      </c>
      <c r="H34" s="11">
        <v>16.428000000000001</v>
      </c>
    </row>
    <row r="35" spans="1:8" x14ac:dyDescent="0.25">
      <c r="A35" s="11">
        <v>31.277999999999999</v>
      </c>
      <c r="B35" s="11">
        <v>15.853</v>
      </c>
      <c r="C35" s="11">
        <v>43.561999999999998</v>
      </c>
      <c r="D35" s="11">
        <v>43.542999999999999</v>
      </c>
      <c r="E35" s="11">
        <v>30.32</v>
      </c>
      <c r="F35" s="11">
        <v>35.734000000000002</v>
      </c>
      <c r="G35" s="11">
        <v>19.308</v>
      </c>
      <c r="H35" s="11">
        <v>17.664999999999999</v>
      </c>
    </row>
    <row r="36" spans="1:8" x14ac:dyDescent="0.25">
      <c r="A36" s="11">
        <v>17.472999999999999</v>
      </c>
      <c r="B36" s="11">
        <v>15.146000000000001</v>
      </c>
      <c r="C36" s="11">
        <v>54.128999999999998</v>
      </c>
      <c r="D36" s="11">
        <v>30.870999999999999</v>
      </c>
      <c r="E36" s="11">
        <v>47.896000000000001</v>
      </c>
      <c r="F36" s="11">
        <v>33.768000000000001</v>
      </c>
      <c r="G36" s="11">
        <v>19.824999999999999</v>
      </c>
      <c r="H36" s="11">
        <v>13.052</v>
      </c>
    </row>
    <row r="37" spans="1:8" x14ac:dyDescent="0.25">
      <c r="A37" s="11">
        <v>25.975000000000001</v>
      </c>
      <c r="B37" s="11">
        <v>17.664999999999999</v>
      </c>
      <c r="C37" s="11">
        <v>69.698999999999998</v>
      </c>
      <c r="D37" s="11">
        <v>38.984999999999999</v>
      </c>
      <c r="E37" s="11">
        <v>27.975999999999999</v>
      </c>
      <c r="F37" s="11">
        <v>45.917999999999999</v>
      </c>
      <c r="G37" s="11">
        <v>19.308</v>
      </c>
      <c r="H37" s="11">
        <v>13.805999999999999</v>
      </c>
    </row>
    <row r="38" spans="1:8" x14ac:dyDescent="0.25">
      <c r="A38" s="11">
        <v>21.141999999999999</v>
      </c>
      <c r="B38" s="11">
        <v>23.7</v>
      </c>
      <c r="C38" s="11">
        <v>26.774999999999999</v>
      </c>
      <c r="D38" s="11">
        <v>12.988</v>
      </c>
      <c r="E38" s="11">
        <v>40.115000000000002</v>
      </c>
      <c r="F38" s="11">
        <v>38.021000000000001</v>
      </c>
      <c r="G38" s="11">
        <v>13.372</v>
      </c>
      <c r="H38" s="11">
        <v>25.582999999999998</v>
      </c>
    </row>
    <row r="39" spans="1:8" x14ac:dyDescent="0.25">
      <c r="A39" s="11">
        <v>11.974</v>
      </c>
      <c r="B39" s="11">
        <v>22.681999999999999</v>
      </c>
      <c r="C39" s="11">
        <v>18.09</v>
      </c>
      <c r="D39" s="11">
        <v>44.33</v>
      </c>
      <c r="E39" s="11">
        <v>62.947000000000003</v>
      </c>
      <c r="F39" s="11">
        <v>21.42</v>
      </c>
      <c r="G39" s="11">
        <v>30.292000000000002</v>
      </c>
      <c r="H39" s="11">
        <v>16.428000000000001</v>
      </c>
    </row>
    <row r="40" spans="1:8" x14ac:dyDescent="0.25">
      <c r="A40" s="11">
        <v>18.596</v>
      </c>
      <c r="B40" s="11">
        <v>14.808</v>
      </c>
      <c r="C40" s="11">
        <v>27.305</v>
      </c>
      <c r="D40" s="11">
        <v>54.795000000000002</v>
      </c>
      <c r="E40" s="11">
        <v>41.581000000000003</v>
      </c>
      <c r="F40" s="11">
        <v>63.652999999999999</v>
      </c>
      <c r="G40" s="11">
        <v>23.948</v>
      </c>
      <c r="H40" s="11">
        <v>13.372</v>
      </c>
    </row>
    <row r="41" spans="1:8" x14ac:dyDescent="0.25">
      <c r="A41" s="11">
        <v>18.367000000000001</v>
      </c>
      <c r="B41" s="11">
        <v>15.146000000000001</v>
      </c>
      <c r="C41" s="11">
        <v>12.321</v>
      </c>
      <c r="D41" s="11">
        <v>33.768000000000001</v>
      </c>
      <c r="E41" s="11">
        <v>11.02</v>
      </c>
      <c r="F41" s="11">
        <v>35.448999999999998</v>
      </c>
      <c r="G41" s="11">
        <v>17.664999999999999</v>
      </c>
      <c r="H41" s="11">
        <v>20.981999999999999</v>
      </c>
    </row>
    <row r="42" spans="1:8" x14ac:dyDescent="0.25">
      <c r="A42" s="11">
        <v>24.677</v>
      </c>
      <c r="B42" s="11">
        <v>18.596</v>
      </c>
      <c r="C42" s="11">
        <v>9.891</v>
      </c>
      <c r="D42" s="11">
        <v>41.963999999999999</v>
      </c>
      <c r="E42" s="11">
        <v>21.141999999999999</v>
      </c>
      <c r="F42" s="11">
        <v>32.469000000000001</v>
      </c>
      <c r="G42" s="11">
        <v>22.079000000000001</v>
      </c>
      <c r="H42" s="11">
        <v>17.664999999999999</v>
      </c>
    </row>
    <row r="43" spans="1:8" x14ac:dyDescent="0.25">
      <c r="A43" s="11">
        <v>22.079000000000001</v>
      </c>
      <c r="B43" s="11">
        <v>23.948</v>
      </c>
      <c r="C43" s="11">
        <v>19.175999999999998</v>
      </c>
      <c r="D43" s="11">
        <v>69.698999999999998</v>
      </c>
      <c r="E43" s="11">
        <v>17.472999999999999</v>
      </c>
      <c r="F43" s="11">
        <v>26.774999999999999</v>
      </c>
      <c r="G43" s="11">
        <v>21.141999999999999</v>
      </c>
      <c r="H43" s="11">
        <v>18.09</v>
      </c>
    </row>
    <row r="44" spans="1:8" x14ac:dyDescent="0.25">
      <c r="A44" s="11">
        <v>17.664999999999999</v>
      </c>
      <c r="B44" s="11">
        <v>38.198</v>
      </c>
      <c r="C44" s="11">
        <v>14.694000000000001</v>
      </c>
      <c r="D44" s="11">
        <v>39.070999999999998</v>
      </c>
      <c r="E44" s="11">
        <v>13.56</v>
      </c>
      <c r="F44" s="11">
        <v>46.557000000000002</v>
      </c>
      <c r="G44" s="11">
        <v>16.884</v>
      </c>
      <c r="H44" s="11">
        <v>13.56</v>
      </c>
    </row>
    <row r="45" spans="1:8" x14ac:dyDescent="0.25">
      <c r="A45" s="11">
        <v>16.274000000000001</v>
      </c>
      <c r="B45" s="11">
        <v>19.654</v>
      </c>
      <c r="C45" s="11">
        <v>15.693</v>
      </c>
      <c r="D45" s="11">
        <v>48.054000000000002</v>
      </c>
      <c r="E45" s="11">
        <v>12.988</v>
      </c>
      <c r="F45" s="11">
        <v>43.036000000000001</v>
      </c>
      <c r="G45" s="11">
        <v>17.664999999999999</v>
      </c>
      <c r="H45" s="11">
        <v>24.981999999999999</v>
      </c>
    </row>
    <row r="46" spans="1:8" x14ac:dyDescent="0.25">
      <c r="A46" s="11">
        <v>40.595999999999997</v>
      </c>
      <c r="B46" s="11">
        <v>14.521000000000001</v>
      </c>
      <c r="C46" s="11">
        <v>16.065000000000001</v>
      </c>
      <c r="D46" s="11">
        <v>34.97</v>
      </c>
      <c r="E46" s="11">
        <v>19.481999999999999</v>
      </c>
      <c r="F46" s="11">
        <v>46.064999999999998</v>
      </c>
      <c r="G46" s="11">
        <v>24.158000000000001</v>
      </c>
      <c r="H46" s="11">
        <v>11.760999999999999</v>
      </c>
    </row>
    <row r="47" spans="1:8" x14ac:dyDescent="0.25">
      <c r="A47" s="11">
        <v>25.616</v>
      </c>
      <c r="B47" s="11">
        <v>36.963999999999999</v>
      </c>
      <c r="C47" s="11">
        <v>13.988</v>
      </c>
      <c r="D47" s="11">
        <v>42.938000000000002</v>
      </c>
      <c r="E47" s="11">
        <v>18.042999999999999</v>
      </c>
      <c r="F47" s="11">
        <v>37.865000000000002</v>
      </c>
      <c r="G47" s="11">
        <v>21.616</v>
      </c>
      <c r="H47" s="11">
        <v>31.277999999999999</v>
      </c>
    </row>
    <row r="48" spans="1:8" x14ac:dyDescent="0.25">
      <c r="A48" s="11">
        <v>16.274000000000001</v>
      </c>
      <c r="B48" s="11">
        <v>15.693</v>
      </c>
      <c r="C48" s="11">
        <v>15.638999999999999</v>
      </c>
      <c r="D48" s="11">
        <v>42.84</v>
      </c>
      <c r="E48" s="11">
        <v>13.56</v>
      </c>
      <c r="F48" s="11">
        <v>49.37</v>
      </c>
      <c r="G48" s="11">
        <v>16.934000000000001</v>
      </c>
      <c r="H48" s="11">
        <v>18.042999999999999</v>
      </c>
    </row>
    <row r="49" spans="1:8" x14ac:dyDescent="0.25">
      <c r="A49" s="11">
        <v>21.498000000000001</v>
      </c>
      <c r="B49" s="11">
        <v>22.681999999999999</v>
      </c>
      <c r="C49" s="11">
        <v>14.521000000000001</v>
      </c>
      <c r="D49" s="11">
        <v>35.448999999999998</v>
      </c>
      <c r="E49" s="11">
        <v>18.91</v>
      </c>
      <c r="F49" s="11">
        <v>29.186</v>
      </c>
      <c r="G49" s="11">
        <v>16.934000000000001</v>
      </c>
      <c r="H49" s="11">
        <v>16.884</v>
      </c>
    </row>
    <row r="50" spans="1:8" x14ac:dyDescent="0.25">
      <c r="A50" s="11">
        <v>23.521999999999998</v>
      </c>
      <c r="B50" s="11">
        <v>22.231000000000002</v>
      </c>
      <c r="C50" s="11">
        <v>11.02</v>
      </c>
      <c r="D50" s="11">
        <v>38.746000000000002</v>
      </c>
      <c r="E50" s="11">
        <v>18.228999999999999</v>
      </c>
      <c r="F50" s="11">
        <v>59.601999999999997</v>
      </c>
      <c r="G50" s="11">
        <v>22.719000000000001</v>
      </c>
      <c r="H50" s="11">
        <v>19.867000000000001</v>
      </c>
    </row>
    <row r="51" spans="1:8" x14ac:dyDescent="0.25">
      <c r="A51" s="11">
        <v>22.681999999999999</v>
      </c>
      <c r="B51" s="11">
        <v>18.09</v>
      </c>
      <c r="C51" s="11">
        <v>18.596</v>
      </c>
      <c r="D51" s="11">
        <v>25.582999999999998</v>
      </c>
      <c r="E51" s="11">
        <v>29.645</v>
      </c>
      <c r="F51" s="11">
        <v>53.55</v>
      </c>
      <c r="G51" s="11">
        <v>17.472999999999999</v>
      </c>
      <c r="H51" s="11">
        <v>22.681999999999999</v>
      </c>
    </row>
    <row r="52" spans="1:8" x14ac:dyDescent="0.25">
      <c r="A52" s="11">
        <v>20.981999999999999</v>
      </c>
      <c r="B52" s="11">
        <v>24.812999999999999</v>
      </c>
      <c r="C52" s="11">
        <v>22.193000000000001</v>
      </c>
      <c r="D52" s="11">
        <v>51.853000000000002</v>
      </c>
      <c r="E52" s="11">
        <v>13.56</v>
      </c>
      <c r="F52" s="11">
        <v>23.233000000000001</v>
      </c>
      <c r="G52" s="11">
        <v>14.808</v>
      </c>
      <c r="H52" s="11">
        <v>12.988</v>
      </c>
    </row>
    <row r="53" spans="1:8" x14ac:dyDescent="0.25">
      <c r="A53" s="11">
        <v>14.286</v>
      </c>
      <c r="B53" s="11">
        <v>28.837</v>
      </c>
      <c r="C53" s="11">
        <v>11.974</v>
      </c>
      <c r="D53" s="11">
        <v>27.975999999999999</v>
      </c>
      <c r="E53" s="11">
        <v>22.117000000000001</v>
      </c>
      <c r="F53" s="11">
        <v>63</v>
      </c>
      <c r="G53" s="11">
        <v>22.193000000000001</v>
      </c>
      <c r="H53" s="11">
        <v>16.428000000000001</v>
      </c>
    </row>
    <row r="54" spans="1:8" x14ac:dyDescent="0.25">
      <c r="A54" s="11">
        <v>15.8</v>
      </c>
      <c r="B54" s="11">
        <v>34.97</v>
      </c>
      <c r="C54" s="11">
        <v>29.186</v>
      </c>
      <c r="D54" s="11">
        <v>36.665999999999997</v>
      </c>
      <c r="E54" s="11">
        <v>72.031999999999996</v>
      </c>
      <c r="F54" s="11">
        <v>29.041</v>
      </c>
      <c r="G54" s="11">
        <v>15.638999999999999</v>
      </c>
      <c r="H54" s="11">
        <v>19.782</v>
      </c>
    </row>
    <row r="55" spans="1:8" x14ac:dyDescent="0.25">
      <c r="A55" s="11">
        <v>25.975000000000001</v>
      </c>
      <c r="B55" s="11">
        <v>29.9</v>
      </c>
      <c r="C55" s="11">
        <v>21.300999999999998</v>
      </c>
      <c r="D55" s="11">
        <v>33.868000000000002</v>
      </c>
      <c r="E55" s="11">
        <v>19.524999999999999</v>
      </c>
      <c r="F55" s="11">
        <v>41.642000000000003</v>
      </c>
      <c r="G55" s="11">
        <v>23.948</v>
      </c>
      <c r="H55" s="11">
        <v>16.428000000000001</v>
      </c>
    </row>
    <row r="56" spans="1:8" x14ac:dyDescent="0.25">
      <c r="A56" s="11">
        <v>26.774999999999999</v>
      </c>
      <c r="B56" s="11">
        <v>27.305</v>
      </c>
      <c r="C56" s="11">
        <v>25.975000000000001</v>
      </c>
      <c r="D56" s="11">
        <v>33.868000000000002</v>
      </c>
      <c r="E56" s="11">
        <v>24.812999999999999</v>
      </c>
      <c r="F56" s="11">
        <v>49.710999999999999</v>
      </c>
      <c r="G56" s="11">
        <v>24.812999999999999</v>
      </c>
      <c r="H56" s="11">
        <v>13.805999999999999</v>
      </c>
    </row>
    <row r="57" spans="1:8" x14ac:dyDescent="0.25">
      <c r="A57" s="11">
        <v>41.009</v>
      </c>
      <c r="B57" s="11">
        <v>23.521999999999998</v>
      </c>
      <c r="C57" s="11">
        <v>38.615000000000002</v>
      </c>
      <c r="D57" s="11">
        <v>47.631</v>
      </c>
      <c r="E57" s="11">
        <v>32.701999999999998</v>
      </c>
      <c r="F57" s="11">
        <v>43.173000000000002</v>
      </c>
      <c r="G57" s="11">
        <v>16.934000000000001</v>
      </c>
      <c r="H57" s="11">
        <v>9.891</v>
      </c>
    </row>
    <row r="58" spans="1:8" x14ac:dyDescent="0.25">
      <c r="A58" s="11">
        <v>11.760999999999999</v>
      </c>
      <c r="B58" s="11">
        <v>17.664999999999999</v>
      </c>
      <c r="C58" s="11">
        <v>40.575000000000003</v>
      </c>
      <c r="D58" s="11">
        <v>35.921999999999997</v>
      </c>
      <c r="E58" s="11">
        <v>43.658999999999999</v>
      </c>
      <c r="F58" s="11">
        <v>34.091000000000001</v>
      </c>
      <c r="G58" s="11">
        <v>15.693</v>
      </c>
      <c r="H58" s="11">
        <v>14.808</v>
      </c>
    </row>
    <row r="59" spans="1:8" x14ac:dyDescent="0.25">
      <c r="A59" s="11">
        <v>14.048</v>
      </c>
      <c r="B59" s="11">
        <v>22.344999999999999</v>
      </c>
      <c r="C59" s="11">
        <v>45.917999999999999</v>
      </c>
      <c r="D59" s="11">
        <v>42.938000000000002</v>
      </c>
      <c r="E59" s="11">
        <v>59.146999999999998</v>
      </c>
      <c r="F59" s="11">
        <v>44.177</v>
      </c>
      <c r="G59" s="11">
        <v>12.988</v>
      </c>
      <c r="H59" s="11">
        <v>17.082999999999998</v>
      </c>
    </row>
    <row r="60" spans="1:8" x14ac:dyDescent="0.25">
      <c r="A60" s="11">
        <v>16.274000000000001</v>
      </c>
      <c r="B60" s="11">
        <v>34.85</v>
      </c>
      <c r="C60" s="11">
        <v>43.015999999999998</v>
      </c>
      <c r="D60" s="11">
        <v>46.756</v>
      </c>
      <c r="E60" s="11">
        <v>77.947999999999993</v>
      </c>
      <c r="F60" s="11">
        <v>50.183999999999997</v>
      </c>
      <c r="G60" s="11">
        <v>13.805999999999999</v>
      </c>
      <c r="H60" s="11">
        <v>16.274000000000001</v>
      </c>
    </row>
    <row r="61" spans="1:8" x14ac:dyDescent="0.25">
      <c r="A61" s="11">
        <v>18.228999999999999</v>
      </c>
      <c r="B61" s="11">
        <v>28.364999999999998</v>
      </c>
      <c r="C61" s="11">
        <v>33.718000000000004</v>
      </c>
      <c r="D61" s="11">
        <v>60.249000000000002</v>
      </c>
      <c r="E61" s="11">
        <v>44.177</v>
      </c>
      <c r="F61" s="11">
        <v>36.389000000000003</v>
      </c>
      <c r="G61" s="11">
        <v>18.042999999999999</v>
      </c>
      <c r="H61" s="11">
        <v>16.632000000000001</v>
      </c>
    </row>
    <row r="62" spans="1:8" x14ac:dyDescent="0.25">
      <c r="A62" s="11">
        <v>37.213999999999999</v>
      </c>
      <c r="B62" s="11">
        <v>28.364999999999998</v>
      </c>
      <c r="C62" s="11">
        <v>61.427999999999997</v>
      </c>
      <c r="D62" s="11">
        <v>37.664000000000001</v>
      </c>
      <c r="E62" s="11">
        <v>47.79</v>
      </c>
      <c r="F62" s="11">
        <v>50.534999999999997</v>
      </c>
      <c r="G62" s="11">
        <v>16.934000000000001</v>
      </c>
      <c r="H62" s="11"/>
    </row>
    <row r="63" spans="1:8" x14ac:dyDescent="0.25">
      <c r="A63" s="11">
        <v>22.681999999999999</v>
      </c>
      <c r="B63" s="11">
        <v>16.934000000000001</v>
      </c>
      <c r="C63" s="11">
        <v>54.393000000000001</v>
      </c>
      <c r="D63" s="11">
        <v>61.427999999999997</v>
      </c>
      <c r="E63" s="11">
        <v>36.573999999999998</v>
      </c>
      <c r="F63" s="11">
        <v>47.061</v>
      </c>
      <c r="G63" s="11"/>
      <c r="H63" s="11"/>
    </row>
    <row r="64" spans="1:8" x14ac:dyDescent="0.25">
      <c r="A64" s="11">
        <v>23.233000000000001</v>
      </c>
      <c r="B64" s="11">
        <v>38.021000000000001</v>
      </c>
      <c r="C64" s="11">
        <v>43.173000000000002</v>
      </c>
      <c r="D64" s="11">
        <v>20.535</v>
      </c>
      <c r="E64" s="11">
        <v>36.109000000000002</v>
      </c>
      <c r="F64" s="11">
        <v>34.97</v>
      </c>
      <c r="G64" s="11"/>
      <c r="H64" s="11"/>
    </row>
    <row r="65" spans="1:8" x14ac:dyDescent="0.25">
      <c r="A65" s="11">
        <v>39.734999999999999</v>
      </c>
      <c r="B65" s="11">
        <v>36.573999999999998</v>
      </c>
      <c r="C65" s="11">
        <v>35.472999999999999</v>
      </c>
      <c r="D65" s="11">
        <v>43.561999999999998</v>
      </c>
      <c r="E65" s="11">
        <v>39.308</v>
      </c>
      <c r="F65" s="11">
        <v>34.287999999999997</v>
      </c>
      <c r="G65" s="11"/>
      <c r="H65" s="11"/>
    </row>
    <row r="66" spans="1:8" x14ac:dyDescent="0.25">
      <c r="A66" s="11">
        <v>23.013999999999999</v>
      </c>
      <c r="B66" s="11">
        <v>21.498000000000001</v>
      </c>
      <c r="C66" s="11">
        <v>43.231999999999999</v>
      </c>
      <c r="D66" s="11">
        <v>56.731000000000002</v>
      </c>
      <c r="E66" s="11">
        <v>57.674999999999997</v>
      </c>
      <c r="F66" s="11">
        <v>45.9</v>
      </c>
      <c r="G66" s="11"/>
      <c r="H66" s="11"/>
    </row>
    <row r="67" spans="1:8" x14ac:dyDescent="0.25">
      <c r="A67" s="11">
        <v>26.49</v>
      </c>
      <c r="B67" s="11">
        <v>22.117000000000001</v>
      </c>
      <c r="C67" s="11">
        <v>37.865000000000002</v>
      </c>
      <c r="D67" s="11">
        <v>44.234000000000002</v>
      </c>
      <c r="E67" s="11">
        <v>62.677999999999997</v>
      </c>
      <c r="F67" s="11">
        <v>20.942</v>
      </c>
      <c r="G67" s="11"/>
      <c r="H67" s="11"/>
    </row>
    <row r="68" spans="1:8" x14ac:dyDescent="0.25">
      <c r="A68" s="11">
        <v>23.414000000000001</v>
      </c>
      <c r="B68" s="11">
        <v>17.327999999999999</v>
      </c>
      <c r="C68" s="11">
        <v>34.509</v>
      </c>
      <c r="D68" s="11">
        <v>39.048999999999999</v>
      </c>
      <c r="E68" s="11">
        <v>48.682000000000002</v>
      </c>
      <c r="F68" s="11">
        <v>55.862000000000002</v>
      </c>
      <c r="G68" s="11"/>
      <c r="H68" s="11"/>
    </row>
    <row r="69" spans="1:8" x14ac:dyDescent="0.25">
      <c r="A69" s="11">
        <v>15.853</v>
      </c>
      <c r="B69" s="11">
        <v>18.367000000000001</v>
      </c>
      <c r="C69" s="11">
        <v>36.573999999999998</v>
      </c>
      <c r="D69" s="11">
        <v>52.354999999999997</v>
      </c>
      <c r="E69" s="11">
        <v>58.445</v>
      </c>
      <c r="F69" s="11">
        <v>37.395000000000003</v>
      </c>
      <c r="G69" s="11"/>
      <c r="H69" s="11"/>
    </row>
    <row r="70" spans="1:8" x14ac:dyDescent="0.25">
      <c r="A70" s="11">
        <v>14.521000000000001</v>
      </c>
      <c r="B70" s="11">
        <v>17.082999999999998</v>
      </c>
      <c r="C70" s="11">
        <v>37.753999999999998</v>
      </c>
      <c r="D70" s="11">
        <v>50.668999999999997</v>
      </c>
      <c r="E70" s="11">
        <v>45.475000000000001</v>
      </c>
      <c r="F70" s="11">
        <v>38.615000000000002</v>
      </c>
      <c r="G70" s="11"/>
      <c r="H70" s="11"/>
    </row>
    <row r="71" spans="1:8" x14ac:dyDescent="0.25">
      <c r="A71" s="11">
        <v>22.193000000000001</v>
      </c>
      <c r="B71" s="11">
        <v>30.125</v>
      </c>
      <c r="C71" s="11">
        <v>26.297999999999998</v>
      </c>
      <c r="D71" s="11">
        <v>35.662999999999997</v>
      </c>
      <c r="E71" s="11">
        <v>36.941000000000003</v>
      </c>
      <c r="F71" s="11">
        <v>27.398</v>
      </c>
      <c r="G71" s="11"/>
      <c r="H71" s="11"/>
    </row>
    <row r="72" spans="1:8" x14ac:dyDescent="0.25">
      <c r="A72" s="11">
        <v>21.498000000000001</v>
      </c>
      <c r="B72" s="11">
        <v>32.573</v>
      </c>
      <c r="C72" s="11">
        <v>34.313000000000002</v>
      </c>
      <c r="D72" s="11">
        <v>33.390999999999998</v>
      </c>
      <c r="E72" s="11">
        <v>50.802</v>
      </c>
      <c r="F72" s="11">
        <v>25.082999999999998</v>
      </c>
      <c r="G72" s="11"/>
      <c r="H72" s="11"/>
    </row>
    <row r="73" spans="1:8" x14ac:dyDescent="0.25">
      <c r="A73" s="11">
        <v>19.654</v>
      </c>
      <c r="B73" s="11">
        <v>38.615000000000002</v>
      </c>
      <c r="C73" s="11">
        <v>38.22</v>
      </c>
      <c r="D73" s="11">
        <v>49.284999999999997</v>
      </c>
      <c r="E73" s="11">
        <v>76.007999999999996</v>
      </c>
      <c r="F73" s="11">
        <v>34.582000000000001</v>
      </c>
      <c r="G73" s="11"/>
      <c r="H73" s="11"/>
    </row>
    <row r="74" spans="1:8" x14ac:dyDescent="0.25">
      <c r="A74" s="11">
        <v>20.161999999999999</v>
      </c>
      <c r="B74" s="11">
        <v>32.546999999999997</v>
      </c>
      <c r="C74" s="11">
        <v>33.768000000000001</v>
      </c>
      <c r="D74" s="11">
        <v>29.616</v>
      </c>
      <c r="E74" s="11">
        <v>44.158000000000001</v>
      </c>
      <c r="F74" s="11">
        <v>37.820999999999998</v>
      </c>
      <c r="G74" s="11"/>
      <c r="H74" s="11"/>
    </row>
    <row r="75" spans="1:8" x14ac:dyDescent="0.25">
      <c r="A75" s="11">
        <v>10.71</v>
      </c>
      <c r="B75" s="11"/>
      <c r="C75" s="11">
        <v>41.884</v>
      </c>
      <c r="D75" s="11">
        <v>42.542999999999999</v>
      </c>
      <c r="E75" s="11"/>
      <c r="F75" s="11">
        <v>53.265000000000001</v>
      </c>
      <c r="G75" s="11"/>
      <c r="H75" s="11"/>
    </row>
    <row r="76" spans="1:8" x14ac:dyDescent="0.25">
      <c r="A76" s="11">
        <v>23.521999999999998</v>
      </c>
      <c r="B76" s="11"/>
      <c r="C76" s="11"/>
      <c r="D76" s="11">
        <v>53.643999999999998</v>
      </c>
      <c r="E76" s="11"/>
      <c r="F76" s="11">
        <v>47.042999999999999</v>
      </c>
      <c r="G76" s="11"/>
      <c r="H76" s="11"/>
    </row>
    <row r="77" spans="1:8" x14ac:dyDescent="0.25">
      <c r="A77" s="11">
        <v>26.297999999999998</v>
      </c>
      <c r="B77" s="11"/>
      <c r="C77" s="11"/>
      <c r="D77" s="11">
        <v>57.645000000000003</v>
      </c>
      <c r="E77" s="11"/>
      <c r="F77" s="11">
        <v>35.472999999999999</v>
      </c>
      <c r="G77" s="11"/>
      <c r="H77" s="11"/>
    </row>
    <row r="78" spans="1:8" x14ac:dyDescent="0.25">
      <c r="A78" s="11">
        <v>22.117000000000001</v>
      </c>
      <c r="B78" s="11"/>
      <c r="C78" s="11"/>
      <c r="D78" s="11">
        <v>40.679000000000002</v>
      </c>
      <c r="E78" s="11"/>
      <c r="F78" s="11">
        <v>35.472999999999999</v>
      </c>
      <c r="G78" s="11"/>
      <c r="H78" s="11"/>
    </row>
    <row r="79" spans="1:8" x14ac:dyDescent="0.25">
      <c r="A79" s="11">
        <v>38.549999999999997</v>
      </c>
      <c r="B79" s="11"/>
      <c r="C79" s="11"/>
      <c r="D79" s="11">
        <v>36.225999999999999</v>
      </c>
      <c r="E79" s="11"/>
      <c r="F79" s="11">
        <v>44.12</v>
      </c>
      <c r="G79" s="11"/>
      <c r="H79" s="11"/>
    </row>
    <row r="80" spans="1:8" x14ac:dyDescent="0.25">
      <c r="A80" s="11">
        <v>18.731000000000002</v>
      </c>
      <c r="B80" s="11"/>
      <c r="C80" s="11"/>
      <c r="D80" s="11">
        <v>21.616</v>
      </c>
      <c r="E80" s="11"/>
      <c r="F80" s="11">
        <v>44.424999999999997</v>
      </c>
      <c r="G80" s="11"/>
      <c r="H80" s="11"/>
    </row>
    <row r="81" spans="1:8" x14ac:dyDescent="0.25">
      <c r="A81" s="11">
        <v>20.981999999999999</v>
      </c>
      <c r="B81" s="11"/>
      <c r="C81" s="11"/>
      <c r="D81" s="11">
        <v>21.771000000000001</v>
      </c>
      <c r="E81" s="11"/>
      <c r="F81" s="11">
        <v>67.046999999999997</v>
      </c>
      <c r="G81" s="11"/>
      <c r="H81" s="11"/>
    </row>
    <row r="82" spans="1:8" x14ac:dyDescent="0.25">
      <c r="A82" s="11">
        <v>24.981999999999999</v>
      </c>
      <c r="B82" s="11"/>
      <c r="C82" s="11"/>
      <c r="D82" s="11">
        <v>42.878999999999998</v>
      </c>
      <c r="E82" s="11"/>
      <c r="F82" s="11">
        <v>42.404000000000003</v>
      </c>
      <c r="G82" s="11"/>
      <c r="H82" s="11"/>
    </row>
    <row r="83" spans="1:8" x14ac:dyDescent="0.25">
      <c r="A83" s="11">
        <v>16.065000000000001</v>
      </c>
      <c r="B83" s="11"/>
      <c r="C83" s="11"/>
      <c r="D83" s="11">
        <v>36.179000000000002</v>
      </c>
      <c r="E83" s="11"/>
      <c r="F83" s="11">
        <v>61.139000000000003</v>
      </c>
      <c r="G83" s="11"/>
      <c r="H83" s="11"/>
    </row>
    <row r="84" spans="1:8" x14ac:dyDescent="0.25">
      <c r="A84" s="11">
        <v>11.617000000000001</v>
      </c>
      <c r="B84" s="11"/>
      <c r="C84" s="11"/>
      <c r="D84" s="11">
        <v>40.761000000000003</v>
      </c>
      <c r="E84" s="11"/>
      <c r="F84" s="11">
        <v>32.155999999999999</v>
      </c>
      <c r="G84" s="11"/>
      <c r="H84" s="11"/>
    </row>
    <row r="85" spans="1:8" x14ac:dyDescent="0.25">
      <c r="A85" s="11">
        <v>33.768000000000001</v>
      </c>
      <c r="B85" s="11"/>
      <c r="C85" s="11"/>
      <c r="D85" s="11">
        <v>46.828000000000003</v>
      </c>
      <c r="E85" s="11"/>
      <c r="F85" s="11">
        <v>40.595999999999997</v>
      </c>
      <c r="G85" s="11"/>
      <c r="H85" s="11"/>
    </row>
    <row r="86" spans="1:8" x14ac:dyDescent="0.25">
      <c r="A86" s="11">
        <v>19.524999999999999</v>
      </c>
      <c r="B86" s="11"/>
      <c r="C86" s="11"/>
      <c r="D86" s="11">
        <v>46.356999999999999</v>
      </c>
      <c r="E86" s="11"/>
      <c r="F86" s="11">
        <v>58.674999999999997</v>
      </c>
      <c r="G86" s="11"/>
      <c r="H86" s="11"/>
    </row>
    <row r="87" spans="1:8" x14ac:dyDescent="0.25">
      <c r="A87" s="11">
        <v>21.771000000000001</v>
      </c>
      <c r="B87" s="11"/>
      <c r="C87" s="11"/>
      <c r="D87" s="11">
        <v>54.393000000000001</v>
      </c>
      <c r="E87" s="11"/>
      <c r="F87" s="11">
        <v>45.084000000000003</v>
      </c>
      <c r="G87" s="11"/>
      <c r="H87" s="11"/>
    </row>
    <row r="88" spans="1:8" x14ac:dyDescent="0.25">
      <c r="A88" s="11">
        <v>18.09</v>
      </c>
      <c r="B88" s="11"/>
      <c r="C88" s="11"/>
      <c r="D88" s="11"/>
      <c r="E88" s="11"/>
      <c r="F88" s="11">
        <v>61.536999999999999</v>
      </c>
      <c r="G88" s="11"/>
      <c r="H88" s="11"/>
    </row>
    <row r="89" spans="1:8" x14ac:dyDescent="0.25">
      <c r="A89" s="11">
        <v>19.867000000000001</v>
      </c>
      <c r="B89" s="11"/>
      <c r="C89" s="11"/>
      <c r="D89" s="11"/>
      <c r="E89" s="11"/>
      <c r="F89" s="11">
        <v>37.865000000000002</v>
      </c>
      <c r="G89" s="11"/>
      <c r="H89" s="11"/>
    </row>
    <row r="90" spans="1:8" x14ac:dyDescent="0.25">
      <c r="A90" s="11">
        <v>25.516999999999999</v>
      </c>
      <c r="B90" s="11"/>
      <c r="C90" s="11"/>
      <c r="D90" s="11"/>
      <c r="E90" s="11"/>
      <c r="F90" s="11">
        <v>54.02</v>
      </c>
      <c r="G90" s="11"/>
      <c r="H90" s="11"/>
    </row>
    <row r="91" spans="1:8" x14ac:dyDescent="0.25">
      <c r="A91" s="11">
        <v>40.344999999999999</v>
      </c>
      <c r="B91" s="11"/>
      <c r="C91" s="11"/>
      <c r="D91" s="11"/>
      <c r="E91" s="11"/>
      <c r="F91" s="11">
        <v>40.679000000000002</v>
      </c>
      <c r="G91" s="11"/>
      <c r="H91" s="11"/>
    </row>
    <row r="92" spans="1:8" x14ac:dyDescent="0.25">
      <c r="A92" s="11">
        <v>18.042999999999999</v>
      </c>
      <c r="B92" s="11"/>
      <c r="C92" s="11"/>
      <c r="D92" s="11"/>
      <c r="E92" s="11"/>
      <c r="F92" s="11"/>
      <c r="G92" s="11"/>
      <c r="H92" s="11"/>
    </row>
    <row r="93" spans="1:8" x14ac:dyDescent="0.25">
      <c r="A93" s="11">
        <v>28.513999999999999</v>
      </c>
      <c r="B93" s="11"/>
      <c r="C93" s="11"/>
      <c r="D93" s="11"/>
      <c r="E93" s="11"/>
      <c r="F93" s="11"/>
      <c r="G93" s="11"/>
      <c r="H93" s="11"/>
    </row>
    <row r="94" spans="1:8" x14ac:dyDescent="0.25">
      <c r="A94" s="11">
        <v>15.638999999999999</v>
      </c>
      <c r="B94" s="11"/>
      <c r="C94" s="11"/>
      <c r="D94" s="11"/>
      <c r="E94" s="11"/>
      <c r="F94" s="11"/>
      <c r="G94" s="11"/>
      <c r="H94" s="11"/>
    </row>
    <row r="95" spans="1:8" x14ac:dyDescent="0.25">
      <c r="A95" s="11">
        <v>20.286999999999999</v>
      </c>
      <c r="B95" s="11"/>
      <c r="C95" s="11"/>
      <c r="D95" s="11"/>
      <c r="E95" s="11"/>
      <c r="F95" s="11"/>
      <c r="G95" s="11"/>
      <c r="H95" s="11"/>
    </row>
    <row r="96" spans="1:8" x14ac:dyDescent="0.25">
      <c r="A96" s="11">
        <v>20.942</v>
      </c>
      <c r="B96" s="11"/>
      <c r="C96" s="11"/>
      <c r="D96" s="11"/>
      <c r="E96" s="11"/>
      <c r="F96" s="11"/>
      <c r="G96" s="11"/>
      <c r="H96" s="11"/>
    </row>
    <row r="97" spans="1:8" x14ac:dyDescent="0.25">
      <c r="A97" s="11">
        <v>29.9</v>
      </c>
      <c r="B97" s="11"/>
      <c r="C97" s="11"/>
      <c r="D97" s="11"/>
      <c r="E97" s="11"/>
      <c r="F97" s="11"/>
      <c r="G97" s="11"/>
      <c r="H97" s="11"/>
    </row>
    <row r="98" spans="1:8" x14ac:dyDescent="0.25">
      <c r="A98" s="11">
        <v>24.812999999999999</v>
      </c>
      <c r="B98" s="11"/>
      <c r="C98" s="11"/>
      <c r="D98" s="11"/>
      <c r="E98" s="11"/>
      <c r="F98" s="11"/>
      <c r="G98" s="11"/>
      <c r="H98" s="11"/>
    </row>
    <row r="99" spans="1:8" x14ac:dyDescent="0.25">
      <c r="A99" s="11">
        <v>26.007999999999999</v>
      </c>
      <c r="B99" s="11"/>
      <c r="C99" s="11"/>
      <c r="D99" s="11"/>
      <c r="E99" s="11"/>
      <c r="F99" s="11"/>
      <c r="G99" s="11"/>
      <c r="H99" s="11"/>
    </row>
    <row r="100" spans="1:8" x14ac:dyDescent="0.25">
      <c r="A100" s="11">
        <v>17.664999999999999</v>
      </c>
      <c r="B100" s="11"/>
      <c r="C100" s="11"/>
      <c r="D100" s="11"/>
      <c r="E100" s="11"/>
      <c r="F100" s="11"/>
      <c r="G100" s="11"/>
      <c r="H100" s="11"/>
    </row>
    <row r="101" spans="1:8" x14ac:dyDescent="0.25">
      <c r="A101" s="11">
        <v>9.3659999999999997</v>
      </c>
      <c r="B101" s="11"/>
      <c r="C101" s="11"/>
      <c r="D101" s="11"/>
      <c r="E101" s="11"/>
      <c r="F101" s="11"/>
      <c r="G101" s="11"/>
      <c r="H101" s="11"/>
    </row>
    <row r="102" spans="1:8" x14ac:dyDescent="0.25">
      <c r="A102" s="11">
        <v>25.082999999999998</v>
      </c>
      <c r="B102" s="11"/>
      <c r="C102" s="11"/>
      <c r="D102" s="11"/>
      <c r="E102" s="11"/>
      <c r="F102" s="11"/>
      <c r="G102" s="11"/>
      <c r="H102" s="11"/>
    </row>
    <row r="103" spans="1:8" x14ac:dyDescent="0.25">
      <c r="A103" s="11">
        <v>24.812999999999999</v>
      </c>
      <c r="B103" s="11"/>
      <c r="C103" s="11"/>
      <c r="D103" s="11"/>
      <c r="E103" s="11"/>
      <c r="F103" s="11"/>
      <c r="G103" s="11"/>
      <c r="H103" s="11"/>
    </row>
    <row r="104" spans="1:8" x14ac:dyDescent="0.25">
      <c r="A104" s="11">
        <v>20.204000000000001</v>
      </c>
      <c r="B104" s="11"/>
      <c r="C104" s="11"/>
      <c r="D104" s="11"/>
      <c r="E104" s="11"/>
      <c r="F104" s="11"/>
      <c r="G104" s="11"/>
      <c r="H104" s="11"/>
    </row>
    <row r="105" spans="1:8" x14ac:dyDescent="0.25">
      <c r="A105" s="11">
        <v>25.582999999999998</v>
      </c>
      <c r="B105" s="11"/>
      <c r="C105" s="11"/>
      <c r="D105" s="11"/>
      <c r="E105" s="11"/>
      <c r="F105" s="11"/>
      <c r="G105" s="11"/>
      <c r="H105" s="11"/>
    </row>
    <row r="106" spans="1:8" x14ac:dyDescent="0.25">
      <c r="A106" s="11">
        <v>13.052</v>
      </c>
      <c r="B106" s="11"/>
      <c r="C106" s="11"/>
      <c r="D106" s="11"/>
      <c r="E106" s="11"/>
      <c r="F106" s="11"/>
      <c r="G106" s="11"/>
      <c r="H106" s="11"/>
    </row>
    <row r="107" spans="1:8" x14ac:dyDescent="0.25">
      <c r="A107" s="11">
        <v>26.774999999999999</v>
      </c>
      <c r="B107" s="11"/>
      <c r="C107" s="11"/>
      <c r="D107" s="11"/>
      <c r="E107" s="11"/>
      <c r="F107" s="11"/>
      <c r="G107" s="11"/>
      <c r="H107" s="11"/>
    </row>
    <row r="108" spans="1:8" x14ac:dyDescent="0.25">
      <c r="A108" s="11">
        <v>36.457999999999998</v>
      </c>
      <c r="B108" s="11"/>
      <c r="C108" s="11"/>
      <c r="D108" s="11"/>
      <c r="E108" s="11"/>
      <c r="F108" s="11"/>
      <c r="G108" s="11"/>
      <c r="H108" s="11"/>
    </row>
    <row r="109" spans="1:8" x14ac:dyDescent="0.25">
      <c r="A109" s="11">
        <v>19.308</v>
      </c>
      <c r="B109" s="11"/>
      <c r="C109" s="11"/>
      <c r="D109" s="11"/>
      <c r="E109" s="11"/>
      <c r="F109" s="11"/>
      <c r="G109" s="11"/>
      <c r="H109" s="11"/>
    </row>
    <row r="110" spans="1:8" x14ac:dyDescent="0.25">
      <c r="A110" s="11">
        <v>20.161999999999999</v>
      </c>
      <c r="B110" s="11"/>
      <c r="C110" s="11"/>
      <c r="D110" s="11"/>
      <c r="E110" s="11"/>
      <c r="F110" s="11"/>
      <c r="G110" s="11"/>
      <c r="H110" s="11"/>
    </row>
    <row r="111" spans="1:8" x14ac:dyDescent="0.25">
      <c r="A111" s="11">
        <v>26.137</v>
      </c>
      <c r="B111" s="11"/>
      <c r="C111" s="11"/>
      <c r="D111" s="11"/>
      <c r="E111" s="11"/>
      <c r="F111" s="11"/>
      <c r="G111" s="11"/>
      <c r="H111" s="11"/>
    </row>
    <row r="112" spans="1:8" x14ac:dyDescent="0.25">
      <c r="A112" s="11">
        <v>23.414000000000001</v>
      </c>
      <c r="B112" s="11"/>
      <c r="C112" s="11"/>
      <c r="D112" s="11"/>
      <c r="E112" s="11"/>
      <c r="F112" s="11"/>
      <c r="G112" s="11"/>
      <c r="H112" s="11"/>
    </row>
    <row r="113" spans="1:8" x14ac:dyDescent="0.25">
      <c r="A113" s="11">
        <v>20.981999999999999</v>
      </c>
      <c r="B113" s="11"/>
      <c r="C113" s="11"/>
      <c r="D113" s="11"/>
      <c r="E113" s="11"/>
      <c r="F113" s="11"/>
      <c r="G113" s="11"/>
      <c r="H113" s="11"/>
    </row>
    <row r="114" spans="1:8" x14ac:dyDescent="0.25">
      <c r="A114" s="11">
        <v>27.975999999999999</v>
      </c>
      <c r="B114" s="11"/>
      <c r="C114" s="11"/>
      <c r="D114" s="11"/>
      <c r="E114" s="11"/>
      <c r="F114" s="11"/>
      <c r="G114" s="11"/>
      <c r="H114" s="11"/>
    </row>
    <row r="115" spans="1:8" x14ac:dyDescent="0.25">
      <c r="A115" s="11">
        <v>19.308</v>
      </c>
      <c r="B115" s="11"/>
      <c r="C115" s="11"/>
      <c r="D115" s="11"/>
      <c r="E115" s="11"/>
      <c r="F115" s="11"/>
      <c r="G115" s="11"/>
      <c r="H115" s="11"/>
    </row>
    <row r="116" spans="1:8" x14ac:dyDescent="0.25">
      <c r="A116" s="11">
        <v>22.42</v>
      </c>
      <c r="B116" s="11"/>
      <c r="C116" s="11"/>
      <c r="D116" s="11"/>
      <c r="E116" s="11"/>
      <c r="F116" s="11"/>
      <c r="G116" s="11"/>
      <c r="H116" s="11"/>
    </row>
    <row r="117" spans="1:8" x14ac:dyDescent="0.25">
      <c r="A117" s="11">
        <v>53.502000000000002</v>
      </c>
      <c r="B117" s="11">
        <v>68.058000000000007</v>
      </c>
      <c r="C117" s="11">
        <v>46.557000000000002</v>
      </c>
      <c r="D117" s="11">
        <v>47.79</v>
      </c>
      <c r="E117" s="11"/>
      <c r="F117" s="11">
        <v>50.133000000000003</v>
      </c>
      <c r="G117" s="11">
        <v>21.300999999999998</v>
      </c>
      <c r="H117" s="11">
        <v>27.795000000000002</v>
      </c>
    </row>
    <row r="118" spans="1:8" x14ac:dyDescent="0.25">
      <c r="A118" s="11">
        <v>35.921999999999997</v>
      </c>
      <c r="B118" s="11">
        <v>56.627000000000002</v>
      </c>
      <c r="C118" s="11">
        <v>41.823999999999998</v>
      </c>
      <c r="D118" s="11">
        <v>31.277999999999999</v>
      </c>
      <c r="E118" s="11"/>
      <c r="F118" s="11">
        <v>48.195</v>
      </c>
      <c r="G118" s="11">
        <v>18.367000000000001</v>
      </c>
      <c r="H118" s="11">
        <v>24.402000000000001</v>
      </c>
    </row>
    <row r="119" spans="1:8" x14ac:dyDescent="0.25">
      <c r="A119" s="11">
        <v>50.802</v>
      </c>
      <c r="B119" s="11">
        <v>28.837</v>
      </c>
      <c r="C119" s="11">
        <v>55.862000000000002</v>
      </c>
      <c r="D119" s="11">
        <v>43.561999999999998</v>
      </c>
      <c r="E119" s="11"/>
      <c r="F119" s="11">
        <v>46.12</v>
      </c>
      <c r="G119" s="11">
        <v>16.934000000000001</v>
      </c>
      <c r="H119" s="11">
        <v>19.824999999999999</v>
      </c>
    </row>
    <row r="120" spans="1:8" x14ac:dyDescent="0.25">
      <c r="A120" s="11">
        <v>58.372</v>
      </c>
      <c r="B120" s="11">
        <v>33.112000000000002</v>
      </c>
      <c r="C120" s="11">
        <v>63.414000000000001</v>
      </c>
      <c r="D120" s="11">
        <v>70.433000000000007</v>
      </c>
      <c r="E120" s="11"/>
      <c r="F120" s="11">
        <v>35.33</v>
      </c>
      <c r="G120" s="11">
        <v>23.878</v>
      </c>
      <c r="H120" s="11">
        <v>21.141999999999999</v>
      </c>
    </row>
    <row r="121" spans="1:8" x14ac:dyDescent="0.25">
      <c r="A121" s="11">
        <v>47.401000000000003</v>
      </c>
      <c r="B121" s="11">
        <v>41.561</v>
      </c>
      <c r="C121" s="11">
        <v>51.966999999999999</v>
      </c>
      <c r="D121" s="11">
        <v>56.582000000000001</v>
      </c>
      <c r="E121" s="11"/>
      <c r="F121" s="11">
        <v>56.088000000000001</v>
      </c>
      <c r="G121" s="11">
        <v>20.535</v>
      </c>
      <c r="H121" s="11">
        <v>29.616</v>
      </c>
    </row>
    <row r="122" spans="1:8" x14ac:dyDescent="0.25">
      <c r="A122" s="11">
        <v>45.308</v>
      </c>
      <c r="B122" s="11">
        <v>20.942</v>
      </c>
      <c r="C122" s="11">
        <v>48.195</v>
      </c>
      <c r="D122" s="11">
        <v>42.463999999999999</v>
      </c>
      <c r="E122" s="11"/>
      <c r="F122" s="11">
        <v>42.305</v>
      </c>
      <c r="G122" s="11">
        <v>25.78</v>
      </c>
      <c r="H122" s="11">
        <v>26.137</v>
      </c>
    </row>
    <row r="123" spans="1:8" x14ac:dyDescent="0.25">
      <c r="A123" s="11">
        <v>32.779000000000003</v>
      </c>
      <c r="B123" s="11">
        <v>37.753999999999998</v>
      </c>
      <c r="C123" s="11">
        <v>54.795000000000002</v>
      </c>
      <c r="D123" s="11">
        <v>47.222000000000001</v>
      </c>
      <c r="E123" s="11"/>
      <c r="F123" s="11">
        <v>80.617999999999995</v>
      </c>
      <c r="G123" s="11">
        <v>23.878</v>
      </c>
      <c r="H123" s="11">
        <v>28.602</v>
      </c>
    </row>
    <row r="124" spans="1:8" x14ac:dyDescent="0.25">
      <c r="A124" s="11">
        <v>72.043999999999997</v>
      </c>
      <c r="B124" s="11">
        <v>36.365000000000002</v>
      </c>
      <c r="C124" s="11">
        <v>27.550999999999998</v>
      </c>
      <c r="D124" s="11">
        <v>59.588000000000001</v>
      </c>
      <c r="E124" s="11"/>
      <c r="F124" s="11">
        <v>56.268000000000001</v>
      </c>
      <c r="G124" s="11">
        <v>23.123999999999999</v>
      </c>
      <c r="H124" s="11">
        <v>38.984999999999999</v>
      </c>
    </row>
    <row r="125" spans="1:8" x14ac:dyDescent="0.25">
      <c r="A125" s="11">
        <v>48.125</v>
      </c>
      <c r="B125" s="11">
        <v>27.885999999999999</v>
      </c>
      <c r="C125" s="11">
        <v>59.146999999999998</v>
      </c>
      <c r="D125" s="11">
        <v>47.042999999999999</v>
      </c>
      <c r="E125" s="11"/>
      <c r="F125" s="11">
        <v>23.414000000000001</v>
      </c>
      <c r="G125" s="11">
        <v>27.398</v>
      </c>
      <c r="H125" s="11">
        <v>29.445</v>
      </c>
    </row>
    <row r="126" spans="1:8" x14ac:dyDescent="0.25">
      <c r="A126" s="11">
        <v>45.363999999999997</v>
      </c>
      <c r="B126" s="11">
        <v>26.007999999999999</v>
      </c>
      <c r="C126" s="11">
        <v>68.686999999999998</v>
      </c>
      <c r="D126" s="11">
        <v>57.499000000000002</v>
      </c>
      <c r="E126" s="11"/>
      <c r="F126" s="11">
        <v>28.748999999999999</v>
      </c>
      <c r="G126" s="11">
        <v>13.372</v>
      </c>
      <c r="H126" s="11">
        <v>15.638999999999999</v>
      </c>
    </row>
    <row r="127" spans="1:8" x14ac:dyDescent="0.25">
      <c r="A127" s="11">
        <v>45.475000000000001</v>
      </c>
      <c r="B127" s="11">
        <v>22.978000000000002</v>
      </c>
      <c r="C127" s="11">
        <v>36.963999999999999</v>
      </c>
      <c r="D127" s="11">
        <v>53.691000000000003</v>
      </c>
      <c r="E127" s="11"/>
      <c r="F127" s="11">
        <v>55.301000000000002</v>
      </c>
      <c r="G127" s="11">
        <v>22.117000000000001</v>
      </c>
      <c r="H127" s="11">
        <v>23.878</v>
      </c>
    </row>
    <row r="128" spans="1:8" x14ac:dyDescent="0.25">
      <c r="A128" s="11">
        <v>66.224000000000004</v>
      </c>
      <c r="B128" s="11">
        <v>18.228999999999999</v>
      </c>
      <c r="C128" s="11">
        <v>34.85</v>
      </c>
      <c r="D128" s="11">
        <v>35.734000000000002</v>
      </c>
      <c r="E128" s="11"/>
      <c r="F128" s="11">
        <v>52.354999999999997</v>
      </c>
      <c r="G128" s="11">
        <v>14.808</v>
      </c>
      <c r="H128" s="11">
        <v>18.09</v>
      </c>
    </row>
    <row r="129" spans="1:8" x14ac:dyDescent="0.25">
      <c r="A129" s="11">
        <v>41.884</v>
      </c>
      <c r="B129" s="11">
        <v>15.638999999999999</v>
      </c>
      <c r="C129" s="11">
        <v>35.921999999999997</v>
      </c>
      <c r="D129" s="11">
        <v>52.015999999999998</v>
      </c>
      <c r="E129" s="11"/>
      <c r="F129" s="11">
        <v>57.514000000000003</v>
      </c>
      <c r="G129" s="11">
        <v>14.694000000000001</v>
      </c>
      <c r="H129" s="11">
        <v>10.39</v>
      </c>
    </row>
    <row r="130" spans="1:8" x14ac:dyDescent="0.25">
      <c r="A130" s="11">
        <v>42.84</v>
      </c>
      <c r="B130" s="11">
        <v>34.287999999999997</v>
      </c>
      <c r="C130" s="11">
        <v>35.067</v>
      </c>
      <c r="D130" s="11">
        <v>46.027999999999999</v>
      </c>
      <c r="E130" s="11"/>
      <c r="F130" s="11">
        <v>76.042000000000002</v>
      </c>
      <c r="G130" s="11">
        <v>22.231000000000002</v>
      </c>
      <c r="H130" s="11">
        <v>19.824999999999999</v>
      </c>
    </row>
    <row r="131" spans="1:8" x14ac:dyDescent="0.25">
      <c r="A131" s="11">
        <v>61.606000000000002</v>
      </c>
      <c r="B131" s="11">
        <v>35.472999999999999</v>
      </c>
      <c r="C131" s="11">
        <v>32.469000000000001</v>
      </c>
      <c r="D131" s="11">
        <v>21.141999999999999</v>
      </c>
      <c r="E131" s="11"/>
      <c r="F131" s="11">
        <v>56.207999999999998</v>
      </c>
      <c r="G131" s="11">
        <v>18.731000000000002</v>
      </c>
      <c r="H131" s="11">
        <v>19.654</v>
      </c>
    </row>
    <row r="132" spans="1:8" x14ac:dyDescent="0.25">
      <c r="A132" s="11">
        <v>29.616</v>
      </c>
      <c r="B132" s="11">
        <v>32.546999999999997</v>
      </c>
      <c r="C132" s="11">
        <v>15.693</v>
      </c>
      <c r="D132" s="11">
        <v>50.116</v>
      </c>
      <c r="E132" s="11"/>
      <c r="F132" s="11">
        <v>45.679000000000002</v>
      </c>
      <c r="G132" s="11">
        <v>17.664999999999999</v>
      </c>
      <c r="H132" s="11">
        <v>12.988</v>
      </c>
    </row>
    <row r="133" spans="1:8" x14ac:dyDescent="0.25">
      <c r="A133" s="11">
        <v>28.602</v>
      </c>
      <c r="B133" s="11">
        <v>17.472999999999999</v>
      </c>
      <c r="C133" s="11">
        <v>43.542999999999999</v>
      </c>
      <c r="D133" s="11">
        <v>51.755000000000003</v>
      </c>
      <c r="E133" s="11"/>
      <c r="F133" s="11">
        <v>53.296999999999997</v>
      </c>
      <c r="G133" s="11">
        <v>28.602</v>
      </c>
      <c r="H133" s="11">
        <v>14.345000000000001</v>
      </c>
    </row>
    <row r="134" spans="1:8" x14ac:dyDescent="0.25">
      <c r="A134" s="11">
        <v>33.768000000000001</v>
      </c>
      <c r="B134" s="11">
        <v>26.648</v>
      </c>
      <c r="C134" s="11">
        <v>28.602</v>
      </c>
      <c r="D134" s="11">
        <v>37.395000000000003</v>
      </c>
      <c r="E134" s="11"/>
      <c r="F134" s="11">
        <v>52.097000000000001</v>
      </c>
      <c r="G134" s="11">
        <v>22.117000000000001</v>
      </c>
      <c r="H134" s="11">
        <v>22.719000000000001</v>
      </c>
    </row>
    <row r="135" spans="1:8" x14ac:dyDescent="0.25">
      <c r="A135" s="11">
        <v>50.518999999999998</v>
      </c>
      <c r="B135" s="11">
        <v>10.471</v>
      </c>
      <c r="C135" s="11">
        <v>15.202</v>
      </c>
      <c r="D135" s="11">
        <v>30.568999999999999</v>
      </c>
      <c r="E135" s="11"/>
      <c r="F135" s="11">
        <v>56.027999999999999</v>
      </c>
      <c r="G135" s="11">
        <v>23.414000000000001</v>
      </c>
      <c r="H135" s="11">
        <v>18.183</v>
      </c>
    </row>
    <row r="136" spans="1:8" x14ac:dyDescent="0.25">
      <c r="A136" s="11">
        <v>28.837</v>
      </c>
      <c r="B136" s="11">
        <v>36.179000000000002</v>
      </c>
      <c r="C136" s="11">
        <v>29.616</v>
      </c>
      <c r="D136" s="11">
        <v>65.210999999999999</v>
      </c>
      <c r="E136" s="11"/>
      <c r="F136" s="11">
        <v>48.820999999999998</v>
      </c>
      <c r="G136" s="11">
        <v>19.824999999999999</v>
      </c>
      <c r="H136" s="11">
        <v>18.367000000000001</v>
      </c>
    </row>
    <row r="137" spans="1:8" x14ac:dyDescent="0.25">
      <c r="A137" s="11">
        <v>29.9</v>
      </c>
      <c r="B137" s="11">
        <v>44.783999999999999</v>
      </c>
      <c r="C137" s="11">
        <v>35.448999999999998</v>
      </c>
      <c r="D137" s="11">
        <v>57.204999999999998</v>
      </c>
      <c r="E137" s="11"/>
      <c r="F137" s="11">
        <v>48.750999999999998</v>
      </c>
      <c r="G137" s="11">
        <v>31.224</v>
      </c>
      <c r="H137" s="11">
        <v>16.530999999999999</v>
      </c>
    </row>
    <row r="138" spans="1:8" x14ac:dyDescent="0.25">
      <c r="A138" s="11">
        <v>42.878999999999998</v>
      </c>
      <c r="B138" s="11">
        <v>28.036999999999999</v>
      </c>
      <c r="C138" s="11">
        <v>29.9</v>
      </c>
      <c r="D138" s="11">
        <v>48.63</v>
      </c>
      <c r="E138" s="11"/>
      <c r="F138" s="11">
        <v>48.750999999999998</v>
      </c>
      <c r="G138" s="11">
        <v>21.300999999999998</v>
      </c>
      <c r="H138" s="11">
        <v>9.0909999999999993</v>
      </c>
    </row>
    <row r="139" spans="1:8" x14ac:dyDescent="0.25">
      <c r="A139" s="11">
        <v>57.057000000000002</v>
      </c>
      <c r="B139" s="11">
        <v>26.774999999999999</v>
      </c>
      <c r="C139" s="11">
        <v>27.398</v>
      </c>
      <c r="D139" s="11">
        <v>37.753999999999998</v>
      </c>
      <c r="E139" s="11"/>
      <c r="F139" s="11">
        <v>49.164999999999999</v>
      </c>
      <c r="G139" s="11">
        <v>17.472999999999999</v>
      </c>
      <c r="H139" s="11">
        <v>20.286999999999999</v>
      </c>
    </row>
    <row r="140" spans="1:8" x14ac:dyDescent="0.25">
      <c r="A140" s="11">
        <v>57.645000000000003</v>
      </c>
      <c r="B140" s="11">
        <v>29.645</v>
      </c>
      <c r="C140" s="11">
        <v>41.274999999999999</v>
      </c>
      <c r="D140" s="11">
        <v>64.153999999999996</v>
      </c>
      <c r="E140" s="11"/>
      <c r="F140" s="11">
        <v>73.515000000000001</v>
      </c>
      <c r="G140" s="11">
        <v>16.428000000000001</v>
      </c>
      <c r="H140" s="11">
        <v>14.286</v>
      </c>
    </row>
    <row r="141" spans="1:8" x14ac:dyDescent="0.25">
      <c r="A141" s="11">
        <v>54.253999999999998</v>
      </c>
      <c r="B141" s="11">
        <v>20.981999999999999</v>
      </c>
      <c r="C141" s="11">
        <v>37.753999999999998</v>
      </c>
      <c r="D141" s="11">
        <v>33.061</v>
      </c>
      <c r="E141" s="11"/>
      <c r="F141" s="11">
        <v>64.495000000000005</v>
      </c>
      <c r="G141" s="11">
        <v>15.693</v>
      </c>
      <c r="H141" s="11">
        <v>11.097</v>
      </c>
    </row>
    <row r="142" spans="1:8" x14ac:dyDescent="0.25">
      <c r="A142" s="11">
        <v>22.231000000000002</v>
      </c>
      <c r="B142" s="11">
        <v>15.693</v>
      </c>
      <c r="C142" s="11">
        <v>27.763999999999999</v>
      </c>
      <c r="D142" s="11">
        <v>64.703999999999994</v>
      </c>
      <c r="E142" s="11"/>
      <c r="F142" s="11">
        <v>61.606000000000002</v>
      </c>
      <c r="G142" s="11">
        <v>23.233000000000001</v>
      </c>
      <c r="H142" s="11">
        <v>29.302</v>
      </c>
    </row>
    <row r="143" spans="1:8" x14ac:dyDescent="0.25">
      <c r="A143" s="11">
        <v>45.604999999999997</v>
      </c>
      <c r="B143" s="11">
        <v>14.808</v>
      </c>
      <c r="C143" s="11">
        <v>36.573999999999998</v>
      </c>
      <c r="D143" s="11">
        <v>64.311999999999998</v>
      </c>
      <c r="E143" s="11"/>
      <c r="F143" s="11">
        <v>53.058999999999997</v>
      </c>
      <c r="G143" s="11">
        <v>12.856999999999999</v>
      </c>
      <c r="H143" s="11">
        <v>20.329000000000001</v>
      </c>
    </row>
    <row r="144" spans="1:8" x14ac:dyDescent="0.25">
      <c r="A144" s="11">
        <v>44.177</v>
      </c>
      <c r="B144" s="11">
        <v>12.253</v>
      </c>
      <c r="C144" s="11">
        <v>68.846999999999994</v>
      </c>
      <c r="D144" s="11">
        <v>41.417999999999999</v>
      </c>
      <c r="E144" s="11"/>
      <c r="F144" s="11">
        <v>37.820999999999998</v>
      </c>
      <c r="G144" s="11">
        <v>19.481999999999999</v>
      </c>
      <c r="H144" s="11">
        <v>28.748999999999999</v>
      </c>
    </row>
    <row r="145" spans="1:8" x14ac:dyDescent="0.25">
      <c r="A145" s="11">
        <v>45.363999999999997</v>
      </c>
      <c r="B145" s="11">
        <v>15.146000000000001</v>
      </c>
      <c r="C145" s="11">
        <v>65.572000000000003</v>
      </c>
      <c r="D145" s="11">
        <v>25.582999999999998</v>
      </c>
      <c r="E145" s="11"/>
      <c r="F145" s="11">
        <v>70.945999999999998</v>
      </c>
      <c r="G145" s="11">
        <v>15.638999999999999</v>
      </c>
      <c r="H145" s="11">
        <v>20.535</v>
      </c>
    </row>
    <row r="146" spans="1:8" x14ac:dyDescent="0.25">
      <c r="A146" s="11">
        <v>43.561999999999998</v>
      </c>
      <c r="B146" s="11">
        <v>20.161999999999999</v>
      </c>
      <c r="C146" s="11">
        <v>45.177999999999997</v>
      </c>
      <c r="D146" s="11">
        <v>33.692999999999998</v>
      </c>
      <c r="E146" s="11"/>
      <c r="F146" s="11">
        <v>49.37</v>
      </c>
      <c r="G146" s="11">
        <v>19.308</v>
      </c>
      <c r="H146" s="11">
        <v>18.731000000000002</v>
      </c>
    </row>
    <row r="147" spans="1:8" x14ac:dyDescent="0.25">
      <c r="A147" s="11">
        <v>41.963999999999999</v>
      </c>
      <c r="B147" s="11">
        <v>21.141999999999999</v>
      </c>
      <c r="C147" s="11">
        <v>48.491</v>
      </c>
      <c r="D147" s="11">
        <v>29.9</v>
      </c>
      <c r="E147" s="11"/>
      <c r="F147" s="11">
        <v>49.095999999999997</v>
      </c>
      <c r="G147" s="11">
        <v>14.694000000000001</v>
      </c>
      <c r="H147" s="11">
        <v>16.530999999999999</v>
      </c>
    </row>
    <row r="148" spans="1:8" x14ac:dyDescent="0.25">
      <c r="A148" s="11">
        <v>48.212000000000003</v>
      </c>
      <c r="B148" s="11">
        <v>20.286999999999999</v>
      </c>
      <c r="C148" s="11">
        <v>28.036999999999999</v>
      </c>
      <c r="D148" s="11">
        <v>38.198</v>
      </c>
      <c r="E148" s="11"/>
      <c r="F148" s="11">
        <v>44.234000000000002</v>
      </c>
      <c r="G148" s="11">
        <v>14.048</v>
      </c>
      <c r="H148" s="11">
        <v>19.824999999999999</v>
      </c>
    </row>
    <row r="149" spans="1:8" x14ac:dyDescent="0.25">
      <c r="A149" s="11">
        <v>24.981999999999999</v>
      </c>
      <c r="B149" s="11">
        <v>44.69</v>
      </c>
      <c r="C149" s="11">
        <v>52.74</v>
      </c>
      <c r="D149" s="11">
        <v>38.984999999999999</v>
      </c>
      <c r="E149" s="11"/>
      <c r="F149" s="11">
        <v>72.043999999999997</v>
      </c>
      <c r="G149" s="11">
        <v>23.414000000000001</v>
      </c>
      <c r="H149" s="11">
        <v>16.934000000000001</v>
      </c>
    </row>
    <row r="150" spans="1:8" x14ac:dyDescent="0.25">
      <c r="A150" s="11">
        <v>30.568999999999999</v>
      </c>
      <c r="B150" s="11">
        <v>30.209</v>
      </c>
      <c r="C150" s="11">
        <v>36.665999999999997</v>
      </c>
      <c r="D150" s="11">
        <v>25.616</v>
      </c>
      <c r="E150" s="11"/>
      <c r="F150" s="11">
        <v>43.658999999999999</v>
      </c>
      <c r="G150" s="11">
        <v>23.521999999999998</v>
      </c>
      <c r="H150" s="11">
        <v>38.984999999999999</v>
      </c>
    </row>
    <row r="151" spans="1:8" x14ac:dyDescent="0.25">
      <c r="A151" s="11">
        <v>46.356999999999999</v>
      </c>
      <c r="B151" s="11">
        <v>19.308</v>
      </c>
      <c r="C151" s="11">
        <v>22.344999999999999</v>
      </c>
      <c r="D151" s="11">
        <v>46.845999999999997</v>
      </c>
      <c r="E151" s="11"/>
      <c r="F151" s="11">
        <v>38.198</v>
      </c>
      <c r="G151" s="11">
        <v>23.841999999999999</v>
      </c>
      <c r="H151" s="11">
        <v>30.431000000000001</v>
      </c>
    </row>
    <row r="152" spans="1:8" x14ac:dyDescent="0.25">
      <c r="A152" s="11">
        <v>53.55</v>
      </c>
      <c r="B152" s="11">
        <v>23.878</v>
      </c>
      <c r="C152" s="11">
        <v>24.677</v>
      </c>
      <c r="D152" s="11">
        <v>23.414000000000001</v>
      </c>
      <c r="E152" s="11"/>
      <c r="F152" s="11">
        <v>53.011000000000003</v>
      </c>
      <c r="G152" s="11">
        <v>24.981999999999999</v>
      </c>
      <c r="H152" s="11">
        <v>36.597000000000001</v>
      </c>
    </row>
    <row r="153" spans="1:8" x14ac:dyDescent="0.25">
      <c r="A153" s="11">
        <v>41.743000000000002</v>
      </c>
      <c r="B153" s="11">
        <v>28.036999999999999</v>
      </c>
      <c r="C153" s="11">
        <v>70.564999999999998</v>
      </c>
      <c r="D153" s="11">
        <v>18.459</v>
      </c>
      <c r="E153" s="11"/>
      <c r="F153" s="11">
        <v>36.941000000000003</v>
      </c>
      <c r="G153" s="11">
        <v>15.638999999999999</v>
      </c>
      <c r="H153" s="11">
        <v>21.141999999999999</v>
      </c>
    </row>
    <row r="154" spans="1:8" x14ac:dyDescent="0.25">
      <c r="A154" s="11">
        <v>54.749000000000002</v>
      </c>
      <c r="B154" s="11">
        <v>58.689</v>
      </c>
      <c r="C154" s="11">
        <v>50.435000000000002</v>
      </c>
      <c r="D154" s="11">
        <v>33.112000000000002</v>
      </c>
      <c r="E154" s="11"/>
      <c r="F154" s="11">
        <v>33.718000000000004</v>
      </c>
      <c r="G154" s="11">
        <v>39.5</v>
      </c>
      <c r="H154" s="11">
        <v>21.498000000000001</v>
      </c>
    </row>
    <row r="155" spans="1:8" x14ac:dyDescent="0.25">
      <c r="A155" s="11">
        <v>47.755000000000003</v>
      </c>
      <c r="B155" s="11">
        <v>14.521000000000001</v>
      </c>
      <c r="C155" s="11">
        <v>22.978000000000002</v>
      </c>
      <c r="D155" s="11">
        <v>44.177</v>
      </c>
      <c r="E155" s="11"/>
      <c r="F155" s="11">
        <v>46.064999999999998</v>
      </c>
      <c r="G155" s="11">
        <v>36.734999999999999</v>
      </c>
      <c r="H155" s="11">
        <v>18.09</v>
      </c>
    </row>
    <row r="156" spans="1:8" x14ac:dyDescent="0.25">
      <c r="A156" s="11">
        <v>49.095999999999997</v>
      </c>
      <c r="B156" s="11">
        <v>20.821000000000002</v>
      </c>
      <c r="C156" s="11">
        <v>52.274000000000001</v>
      </c>
      <c r="D156" s="11">
        <v>35.33</v>
      </c>
      <c r="E156" s="11"/>
      <c r="F156" s="11">
        <v>56.222999999999999</v>
      </c>
      <c r="G156" s="11">
        <v>13.56</v>
      </c>
      <c r="H156" s="11">
        <v>16.934000000000001</v>
      </c>
    </row>
    <row r="157" spans="1:8" x14ac:dyDescent="0.25">
      <c r="A157" s="11">
        <v>48.072000000000003</v>
      </c>
      <c r="B157" s="11">
        <v>12.988</v>
      </c>
      <c r="C157" s="11">
        <v>51.182000000000002</v>
      </c>
      <c r="D157" s="11">
        <v>52.274000000000001</v>
      </c>
      <c r="E157" s="11"/>
      <c r="F157" s="11">
        <v>62.475999999999999</v>
      </c>
      <c r="G157" s="11">
        <v>40.679000000000002</v>
      </c>
      <c r="H157" s="11">
        <v>12.253</v>
      </c>
    </row>
    <row r="158" spans="1:8" x14ac:dyDescent="0.25">
      <c r="A158" s="11">
        <v>85.757999999999996</v>
      </c>
      <c r="B158" s="11">
        <v>37.753999999999998</v>
      </c>
      <c r="C158" s="11">
        <v>59.588000000000001</v>
      </c>
      <c r="D158" s="11">
        <v>59.87</v>
      </c>
      <c r="E158" s="11"/>
      <c r="F158" s="11">
        <v>27.119</v>
      </c>
      <c r="G158" s="11">
        <v>15.146000000000001</v>
      </c>
      <c r="H158" s="11">
        <v>19.175999999999998</v>
      </c>
    </row>
    <row r="159" spans="1:8" x14ac:dyDescent="0.25">
      <c r="A159" s="11">
        <v>46.774000000000001</v>
      </c>
      <c r="B159" s="11">
        <v>34.97</v>
      </c>
      <c r="C159" s="11">
        <v>38.462000000000003</v>
      </c>
      <c r="D159" s="11">
        <v>38.22</v>
      </c>
      <c r="E159" s="11"/>
      <c r="F159" s="11">
        <v>67.548000000000002</v>
      </c>
      <c r="G159" s="11">
        <v>23.414000000000001</v>
      </c>
      <c r="H159" s="11">
        <v>25.216999999999999</v>
      </c>
    </row>
    <row r="160" spans="1:8" x14ac:dyDescent="0.25">
      <c r="A160" s="11">
        <v>52.531999999999996</v>
      </c>
      <c r="B160" s="11">
        <v>27.763999999999999</v>
      </c>
      <c r="C160" s="11">
        <v>57.923000000000002</v>
      </c>
      <c r="D160" s="11">
        <v>48.63</v>
      </c>
      <c r="E160" s="11"/>
      <c r="F160" s="11">
        <v>56.343000000000004</v>
      </c>
      <c r="G160" s="11">
        <v>13.372</v>
      </c>
      <c r="H160" s="11">
        <v>33.991999999999997</v>
      </c>
    </row>
    <row r="161" spans="1:8" x14ac:dyDescent="0.25">
      <c r="A161" s="11">
        <v>63.652999999999999</v>
      </c>
      <c r="B161" s="11">
        <v>19.308</v>
      </c>
      <c r="C161" s="11">
        <v>44.783999999999999</v>
      </c>
      <c r="D161" s="11">
        <v>43.173000000000002</v>
      </c>
      <c r="E161" s="11"/>
      <c r="F161" s="11">
        <v>91.191999999999993</v>
      </c>
      <c r="G161" s="11">
        <v>22.681999999999999</v>
      </c>
      <c r="H161" s="11">
        <v>18.183</v>
      </c>
    </row>
    <row r="162" spans="1:8" x14ac:dyDescent="0.25">
      <c r="A162" s="11">
        <v>74.040999999999997</v>
      </c>
      <c r="B162" s="11">
        <v>30.789000000000001</v>
      </c>
      <c r="C162" s="11">
        <v>18.228999999999999</v>
      </c>
      <c r="D162" s="11">
        <v>52.548000000000002</v>
      </c>
      <c r="E162" s="11"/>
      <c r="F162" s="11">
        <v>82.51</v>
      </c>
      <c r="G162" s="11">
        <v>15.853</v>
      </c>
      <c r="H162" s="11">
        <v>16.632000000000001</v>
      </c>
    </row>
    <row r="163" spans="1:8" x14ac:dyDescent="0.25">
      <c r="A163" s="11">
        <v>33.991999999999997</v>
      </c>
      <c r="B163" s="11">
        <v>31.224</v>
      </c>
      <c r="C163" s="11">
        <v>63.692999999999998</v>
      </c>
      <c r="D163" s="11">
        <v>64.114999999999995</v>
      </c>
      <c r="E163" s="11"/>
      <c r="F163" s="11">
        <v>59.87</v>
      </c>
      <c r="G163" s="11">
        <v>12.856999999999999</v>
      </c>
      <c r="H163" s="11">
        <v>15.585000000000001</v>
      </c>
    </row>
    <row r="164" spans="1:8" x14ac:dyDescent="0.25">
      <c r="A164" s="11">
        <v>55.862000000000002</v>
      </c>
      <c r="B164" s="11">
        <v>41.823999999999998</v>
      </c>
      <c r="C164" s="11">
        <v>24.812999999999999</v>
      </c>
      <c r="D164" s="11">
        <v>49.779000000000003</v>
      </c>
      <c r="E164" s="11"/>
      <c r="F164" s="11">
        <v>39.436</v>
      </c>
      <c r="G164" s="11">
        <v>18.731000000000002</v>
      </c>
      <c r="H164" s="11">
        <v>16.428000000000001</v>
      </c>
    </row>
    <row r="165" spans="1:8" x14ac:dyDescent="0.25">
      <c r="A165" s="11">
        <v>58.573999999999998</v>
      </c>
      <c r="B165" s="11">
        <v>50.718000000000004</v>
      </c>
      <c r="C165" s="11">
        <v>35.33</v>
      </c>
      <c r="D165" s="11">
        <v>45.475000000000001</v>
      </c>
      <c r="E165" s="11"/>
      <c r="F165" s="11">
        <v>47.222000000000001</v>
      </c>
      <c r="G165" s="11">
        <v>22.681999999999999</v>
      </c>
      <c r="H165" s="11">
        <v>13.805999999999999</v>
      </c>
    </row>
    <row r="166" spans="1:8" x14ac:dyDescent="0.25">
      <c r="A166" s="11">
        <v>64.989999999999995</v>
      </c>
      <c r="B166" s="11">
        <v>26.265999999999998</v>
      </c>
      <c r="C166" s="11">
        <v>26.297999999999998</v>
      </c>
      <c r="D166" s="11">
        <v>27.305</v>
      </c>
      <c r="E166" s="11"/>
      <c r="F166" s="11">
        <v>48.317</v>
      </c>
      <c r="G166" s="11">
        <v>26.774999999999999</v>
      </c>
      <c r="H166" s="11">
        <v>18.91</v>
      </c>
    </row>
    <row r="167" spans="1:8" x14ac:dyDescent="0.25">
      <c r="A167" s="11">
        <v>71.855999999999995</v>
      </c>
      <c r="B167" s="11">
        <v>14.521000000000001</v>
      </c>
      <c r="C167" s="11">
        <v>22.041</v>
      </c>
      <c r="D167" s="11">
        <v>52.74</v>
      </c>
      <c r="E167" s="11"/>
      <c r="F167" s="11">
        <v>66.147999999999996</v>
      </c>
      <c r="G167" s="11">
        <v>8.7119999999999997</v>
      </c>
      <c r="H167" s="11">
        <v>28.513999999999999</v>
      </c>
    </row>
    <row r="168" spans="1:8" x14ac:dyDescent="0.25">
      <c r="A168" s="11">
        <v>74.132000000000005</v>
      </c>
      <c r="B168" s="11">
        <v>27.885999999999999</v>
      </c>
      <c r="C168" s="11">
        <v>22.344999999999999</v>
      </c>
      <c r="D168" s="11">
        <v>33.692999999999998</v>
      </c>
      <c r="E168" s="11"/>
      <c r="F168" s="11">
        <v>47.631</v>
      </c>
      <c r="G168" s="11">
        <v>27.795000000000002</v>
      </c>
      <c r="H168" s="11">
        <v>18.596</v>
      </c>
    </row>
    <row r="169" spans="1:8" x14ac:dyDescent="0.25">
      <c r="A169" s="11">
        <v>42.542999999999999</v>
      </c>
      <c r="B169" s="11">
        <v>31.385999999999999</v>
      </c>
      <c r="C169" s="11">
        <v>36.179000000000002</v>
      </c>
      <c r="D169" s="11">
        <v>35.921999999999997</v>
      </c>
      <c r="E169" s="11"/>
      <c r="F169" s="11">
        <v>28.513999999999999</v>
      </c>
      <c r="G169" s="11">
        <v>23.013999999999999</v>
      </c>
      <c r="H169" s="11">
        <v>18.596</v>
      </c>
    </row>
    <row r="170" spans="1:8" x14ac:dyDescent="0.25">
      <c r="A170" s="11">
        <v>69.432000000000002</v>
      </c>
      <c r="B170" s="11">
        <v>22.344999999999999</v>
      </c>
      <c r="C170" s="11">
        <v>30.870999999999999</v>
      </c>
      <c r="D170" s="11">
        <v>52.015999999999998</v>
      </c>
      <c r="E170" s="11"/>
      <c r="F170" s="11">
        <v>52.274000000000001</v>
      </c>
      <c r="G170" s="11">
        <v>17.425000000000001</v>
      </c>
      <c r="H170" s="11">
        <v>18.459</v>
      </c>
    </row>
    <row r="171" spans="1:8" x14ac:dyDescent="0.25">
      <c r="A171" s="11">
        <v>25.713999999999999</v>
      </c>
      <c r="B171" s="11">
        <v>23.233000000000001</v>
      </c>
      <c r="C171" s="11">
        <v>34.97</v>
      </c>
      <c r="D171" s="11">
        <v>75.16</v>
      </c>
      <c r="E171" s="11"/>
      <c r="F171" s="11">
        <v>31.413</v>
      </c>
      <c r="G171" s="11">
        <v>20.535</v>
      </c>
      <c r="H171" s="11">
        <v>15.693</v>
      </c>
    </row>
    <row r="172" spans="1:8" x14ac:dyDescent="0.25">
      <c r="A172" s="11">
        <v>57.689</v>
      </c>
      <c r="B172" s="11">
        <v>17.425000000000001</v>
      </c>
      <c r="C172" s="11">
        <v>24.504999999999999</v>
      </c>
      <c r="D172" s="11">
        <v>27.026</v>
      </c>
      <c r="E172" s="11"/>
      <c r="F172" s="11">
        <v>65.366</v>
      </c>
      <c r="G172" s="11">
        <v>23.013999999999999</v>
      </c>
      <c r="H172" s="11">
        <v>15.146000000000001</v>
      </c>
    </row>
    <row r="173" spans="1:8" x14ac:dyDescent="0.25">
      <c r="A173" s="11">
        <v>57.689</v>
      </c>
      <c r="B173" s="11">
        <v>22.079000000000001</v>
      </c>
      <c r="C173" s="11">
        <v>43.561999999999998</v>
      </c>
      <c r="D173" s="11">
        <v>33.189</v>
      </c>
      <c r="E173" s="11"/>
      <c r="F173" s="11">
        <v>64.938000000000002</v>
      </c>
      <c r="G173" s="11">
        <v>23.414000000000001</v>
      </c>
      <c r="H173" s="11">
        <v>22.681999999999999</v>
      </c>
    </row>
    <row r="174" spans="1:8" x14ac:dyDescent="0.25">
      <c r="A174" s="11">
        <v>44.387</v>
      </c>
      <c r="B174" s="11">
        <v>34.091000000000001</v>
      </c>
      <c r="C174" s="11">
        <v>34.387</v>
      </c>
      <c r="D174" s="11">
        <v>30.98</v>
      </c>
      <c r="E174" s="11"/>
      <c r="F174" s="11">
        <v>61.536999999999999</v>
      </c>
      <c r="G174" s="11">
        <v>20.942</v>
      </c>
      <c r="H174" s="11">
        <v>44.424999999999997</v>
      </c>
    </row>
    <row r="175" spans="1:8" x14ac:dyDescent="0.25">
      <c r="A175" s="11">
        <v>57.161000000000001</v>
      </c>
      <c r="B175" s="11">
        <v>49.37</v>
      </c>
      <c r="C175" s="11">
        <v>27.795000000000002</v>
      </c>
      <c r="D175" s="11">
        <v>46.628999999999998</v>
      </c>
      <c r="E175" s="11"/>
      <c r="F175" s="11">
        <v>70.242000000000004</v>
      </c>
      <c r="G175" s="11">
        <v>14.048</v>
      </c>
      <c r="H175" s="11">
        <v>22.117000000000001</v>
      </c>
    </row>
    <row r="176" spans="1:8" x14ac:dyDescent="0.25">
      <c r="A176" s="11">
        <v>79.320999999999998</v>
      </c>
      <c r="B176" s="11">
        <v>32.261000000000003</v>
      </c>
      <c r="C176" s="11">
        <v>38.198</v>
      </c>
      <c r="D176" s="11">
        <v>37.395000000000003</v>
      </c>
      <c r="E176" s="11"/>
      <c r="F176" s="11">
        <v>70.97</v>
      </c>
      <c r="G176" s="11">
        <v>22.719000000000001</v>
      </c>
      <c r="H176" s="11">
        <v>19.308</v>
      </c>
    </row>
    <row r="177" spans="1:8" x14ac:dyDescent="0.25">
      <c r="A177" s="11">
        <v>45.363999999999997</v>
      </c>
      <c r="B177" s="11">
        <v>38.746000000000002</v>
      </c>
      <c r="C177" s="11">
        <v>48.491</v>
      </c>
      <c r="D177" s="11">
        <v>92.468000000000004</v>
      </c>
      <c r="E177" s="11"/>
      <c r="F177" s="11">
        <v>45.457000000000001</v>
      </c>
      <c r="G177" s="11">
        <v>14.694000000000001</v>
      </c>
      <c r="H177" s="11">
        <v>17.425000000000001</v>
      </c>
    </row>
    <row r="178" spans="1:8" x14ac:dyDescent="0.25">
      <c r="A178" s="11">
        <v>31.413</v>
      </c>
      <c r="B178" s="11">
        <v>21.141999999999999</v>
      </c>
      <c r="C178" s="11">
        <v>58.89</v>
      </c>
      <c r="D178" s="11">
        <v>60.052999999999997</v>
      </c>
      <c r="E178" s="11"/>
      <c r="F178" s="11">
        <v>52.354999999999997</v>
      </c>
      <c r="G178" s="11">
        <v>19.654</v>
      </c>
      <c r="H178" s="11">
        <v>29.388000000000002</v>
      </c>
    </row>
    <row r="179" spans="1:8" x14ac:dyDescent="0.25">
      <c r="A179" s="11">
        <v>44.234000000000002</v>
      </c>
      <c r="B179" s="11">
        <v>21.616</v>
      </c>
      <c r="C179" s="11">
        <v>52.161000000000001</v>
      </c>
      <c r="D179" s="11">
        <v>74.528999999999996</v>
      </c>
      <c r="E179" s="11"/>
      <c r="F179" s="11">
        <v>52.354999999999997</v>
      </c>
      <c r="G179" s="11">
        <v>16.274000000000001</v>
      </c>
      <c r="H179" s="11">
        <v>24.812999999999999</v>
      </c>
    </row>
    <row r="180" spans="1:8" x14ac:dyDescent="0.25">
      <c r="A180" s="11">
        <v>42.878999999999998</v>
      </c>
      <c r="B180" s="11">
        <v>27.795000000000002</v>
      </c>
      <c r="C180" s="11">
        <v>48.820999999999998</v>
      </c>
      <c r="D180" s="11">
        <v>43.947000000000003</v>
      </c>
      <c r="E180" s="11"/>
      <c r="F180" s="11">
        <v>55.101999999999997</v>
      </c>
      <c r="G180" s="11">
        <v>10.471</v>
      </c>
      <c r="H180" s="11">
        <v>33.265000000000001</v>
      </c>
    </row>
    <row r="181" spans="1:8" x14ac:dyDescent="0.25">
      <c r="A181" s="11">
        <v>24.641999999999999</v>
      </c>
      <c r="B181" s="11">
        <v>34.313000000000002</v>
      </c>
      <c r="C181" s="11">
        <v>42.404000000000003</v>
      </c>
      <c r="D181" s="11">
        <v>33.692999999999998</v>
      </c>
      <c r="E181" s="11"/>
      <c r="F181" s="11">
        <v>38.22</v>
      </c>
      <c r="G181" s="11">
        <v>15.585000000000001</v>
      </c>
      <c r="H181" s="11">
        <v>22.193000000000001</v>
      </c>
    </row>
    <row r="182" spans="1:8" x14ac:dyDescent="0.25">
      <c r="A182" s="11">
        <v>55.255000000000003</v>
      </c>
      <c r="B182" s="11">
        <v>26.648</v>
      </c>
      <c r="C182" s="11">
        <v>59.146999999999998</v>
      </c>
      <c r="D182" s="11">
        <v>35.448999999999998</v>
      </c>
      <c r="E182" s="11"/>
      <c r="F182" s="11">
        <v>103.682</v>
      </c>
      <c r="G182" s="11">
        <v>18.183</v>
      </c>
      <c r="H182" s="11">
        <v>17.425000000000001</v>
      </c>
    </row>
    <row r="183" spans="1:8" x14ac:dyDescent="0.25">
      <c r="A183" s="11">
        <v>66.858000000000004</v>
      </c>
      <c r="B183" s="11">
        <v>27.305</v>
      </c>
      <c r="C183" s="11">
        <v>71.843999999999994</v>
      </c>
      <c r="D183" s="11">
        <v>57.411000000000001</v>
      </c>
      <c r="E183" s="11"/>
      <c r="F183" s="11">
        <v>54.02</v>
      </c>
      <c r="G183" s="11">
        <v>22.344999999999999</v>
      </c>
      <c r="H183" s="11">
        <v>23.414000000000001</v>
      </c>
    </row>
    <row r="184" spans="1:8" x14ac:dyDescent="0.25">
      <c r="A184" s="11">
        <v>70.576999999999998</v>
      </c>
      <c r="B184" s="11">
        <v>13.988</v>
      </c>
      <c r="C184" s="11">
        <v>38.351999999999997</v>
      </c>
      <c r="D184" s="11">
        <v>61.536999999999999</v>
      </c>
      <c r="E184" s="11"/>
      <c r="F184" s="11">
        <v>44.84</v>
      </c>
      <c r="G184" s="11">
        <v>46.917999999999999</v>
      </c>
      <c r="H184" s="11">
        <v>31.413</v>
      </c>
    </row>
    <row r="185" spans="1:8" x14ac:dyDescent="0.25">
      <c r="A185" s="11">
        <v>76.406999999999996</v>
      </c>
      <c r="B185" s="11">
        <v>36.015999999999998</v>
      </c>
      <c r="C185" s="11">
        <v>50.435000000000002</v>
      </c>
      <c r="D185" s="11">
        <v>62.677999999999997</v>
      </c>
      <c r="E185" s="11"/>
      <c r="F185" s="11">
        <v>47.914000000000001</v>
      </c>
      <c r="G185" s="11">
        <v>29.645</v>
      </c>
      <c r="H185" s="11">
        <v>24.812999999999999</v>
      </c>
    </row>
    <row r="186" spans="1:8" x14ac:dyDescent="0.25">
      <c r="A186" s="11">
        <v>51.247999999999998</v>
      </c>
      <c r="B186" s="11">
        <v>30.32</v>
      </c>
      <c r="C186" s="11">
        <v>78.498000000000005</v>
      </c>
      <c r="D186" s="11">
        <v>30.652000000000001</v>
      </c>
      <c r="E186" s="11"/>
      <c r="F186" s="11">
        <v>71.195999999999998</v>
      </c>
      <c r="G186" s="11">
        <v>16.884</v>
      </c>
      <c r="H186" s="11">
        <v>18.042999999999999</v>
      </c>
    </row>
    <row r="187" spans="1:8" x14ac:dyDescent="0.25">
      <c r="A187" s="11">
        <v>64.481999999999999</v>
      </c>
      <c r="B187" s="11">
        <v>15.202</v>
      </c>
      <c r="C187" s="11">
        <v>49.591999999999999</v>
      </c>
      <c r="D187" s="11">
        <v>79.224999999999994</v>
      </c>
      <c r="E187" s="11"/>
      <c r="F187" s="11">
        <v>44.424999999999997</v>
      </c>
      <c r="G187" s="11">
        <v>7.5730000000000004</v>
      </c>
      <c r="H187" s="11">
        <v>14.808</v>
      </c>
    </row>
    <row r="188" spans="1:8" x14ac:dyDescent="0.25">
      <c r="A188" s="11">
        <v>77.022000000000006</v>
      </c>
      <c r="B188" s="11">
        <v>53.265000000000001</v>
      </c>
      <c r="C188" s="11">
        <v>47.914000000000001</v>
      </c>
      <c r="D188" s="11">
        <v>51.378999999999998</v>
      </c>
      <c r="E188" s="11"/>
      <c r="F188" s="11">
        <v>59.146999999999998</v>
      </c>
      <c r="G188" s="11">
        <v>19.481999999999999</v>
      </c>
      <c r="H188" s="11">
        <v>19.481999999999999</v>
      </c>
    </row>
    <row r="189" spans="1:8" x14ac:dyDescent="0.25">
      <c r="A189" s="11">
        <v>58.502000000000002</v>
      </c>
      <c r="B189" s="11">
        <v>38.351999999999997</v>
      </c>
      <c r="C189" s="11">
        <v>48.89</v>
      </c>
      <c r="D189" s="11">
        <v>52.274000000000001</v>
      </c>
      <c r="E189" s="11"/>
      <c r="F189" s="11">
        <v>41.561</v>
      </c>
      <c r="G189" s="11">
        <v>21.141999999999999</v>
      </c>
      <c r="H189" s="11">
        <v>15.853</v>
      </c>
    </row>
    <row r="190" spans="1:8" x14ac:dyDescent="0.25">
      <c r="A190" s="11">
        <v>40.761000000000003</v>
      </c>
      <c r="B190" s="11">
        <v>39.308</v>
      </c>
      <c r="C190" s="11">
        <v>70.899000000000001</v>
      </c>
      <c r="D190" s="11">
        <v>32.076999999999998</v>
      </c>
      <c r="E190" s="11"/>
      <c r="F190" s="11">
        <v>38.746000000000002</v>
      </c>
      <c r="G190" s="11">
        <v>27.763999999999999</v>
      </c>
      <c r="H190" s="11">
        <v>11.974</v>
      </c>
    </row>
    <row r="191" spans="1:8" x14ac:dyDescent="0.25">
      <c r="A191" s="11">
        <v>57.514000000000003</v>
      </c>
      <c r="B191" s="11">
        <v>58.039000000000001</v>
      </c>
      <c r="C191" s="11">
        <v>80.900000000000006</v>
      </c>
      <c r="D191" s="11">
        <v>62.771999999999998</v>
      </c>
      <c r="E191" s="11"/>
      <c r="F191" s="11">
        <v>34.97</v>
      </c>
      <c r="G191" s="11">
        <v>20.161999999999999</v>
      </c>
      <c r="H191" s="11">
        <v>13.56</v>
      </c>
    </row>
    <row r="192" spans="1:8" x14ac:dyDescent="0.25">
      <c r="A192" s="11">
        <v>38.021000000000001</v>
      </c>
      <c r="B192" s="11">
        <v>30.652000000000001</v>
      </c>
      <c r="C192" s="11">
        <v>56.088000000000001</v>
      </c>
      <c r="D192" s="11">
        <v>35.921999999999997</v>
      </c>
      <c r="E192" s="11"/>
      <c r="F192" s="11">
        <v>41.743000000000002</v>
      </c>
      <c r="G192" s="11">
        <v>15.638999999999999</v>
      </c>
      <c r="H192" s="11">
        <v>13.988</v>
      </c>
    </row>
    <row r="193" spans="1:8" x14ac:dyDescent="0.25">
      <c r="A193" s="11">
        <v>38.22</v>
      </c>
      <c r="B193" s="11">
        <v>58.89</v>
      </c>
      <c r="C193" s="11">
        <v>47.276000000000003</v>
      </c>
      <c r="D193" s="11">
        <v>41.581000000000003</v>
      </c>
      <c r="E193" s="11"/>
      <c r="F193" s="11">
        <v>38.615000000000002</v>
      </c>
      <c r="G193" s="11">
        <v>25.878</v>
      </c>
      <c r="H193" s="11">
        <v>13.805999999999999</v>
      </c>
    </row>
    <row r="194" spans="1:8" x14ac:dyDescent="0.25">
      <c r="A194" s="11">
        <v>66.858000000000004</v>
      </c>
      <c r="B194" s="11">
        <v>19.481999999999999</v>
      </c>
      <c r="C194" s="11">
        <v>100.417</v>
      </c>
      <c r="D194" s="11">
        <v>39.070999999999998</v>
      </c>
      <c r="E194" s="11"/>
      <c r="F194" s="11">
        <v>80.994</v>
      </c>
      <c r="G194" s="11">
        <v>20.981999999999999</v>
      </c>
      <c r="H194" s="11">
        <v>15.693</v>
      </c>
    </row>
    <row r="195" spans="1:8" x14ac:dyDescent="0.25">
      <c r="A195" s="11">
        <v>46.557000000000002</v>
      </c>
      <c r="B195" s="11">
        <v>22.344999999999999</v>
      </c>
      <c r="C195" s="11">
        <v>61.386000000000003</v>
      </c>
      <c r="D195" s="11">
        <v>23.878</v>
      </c>
      <c r="E195" s="11"/>
      <c r="F195" s="11">
        <v>48.682000000000002</v>
      </c>
      <c r="G195" s="11">
        <v>17.082999999999998</v>
      </c>
      <c r="H195" s="11">
        <v>19.308</v>
      </c>
    </row>
    <row r="196" spans="1:8" x14ac:dyDescent="0.25">
      <c r="A196" s="11">
        <v>55.862000000000002</v>
      </c>
      <c r="B196" s="11">
        <v>20.161999999999999</v>
      </c>
      <c r="C196" s="11">
        <v>76.042000000000002</v>
      </c>
      <c r="D196" s="11">
        <v>46.756</v>
      </c>
      <c r="E196" s="11"/>
      <c r="F196" s="11">
        <v>31.413</v>
      </c>
      <c r="G196" s="11">
        <v>23.878</v>
      </c>
      <c r="H196" s="11">
        <v>17.664999999999999</v>
      </c>
    </row>
    <row r="197" spans="1:8" x14ac:dyDescent="0.25">
      <c r="A197" s="11">
        <v>58.329000000000001</v>
      </c>
      <c r="B197" s="11">
        <v>16.632000000000001</v>
      </c>
      <c r="C197" s="11">
        <v>69.432000000000002</v>
      </c>
      <c r="D197" s="11">
        <v>39.734999999999999</v>
      </c>
      <c r="E197" s="11"/>
      <c r="F197" s="11">
        <v>32.701999999999998</v>
      </c>
      <c r="G197" s="11">
        <v>17.082999999999998</v>
      </c>
      <c r="H197" s="11">
        <v>17.472999999999999</v>
      </c>
    </row>
    <row r="198" spans="1:8" x14ac:dyDescent="0.25">
      <c r="A198" s="11">
        <v>41.337000000000003</v>
      </c>
      <c r="B198" s="11">
        <v>16.934000000000001</v>
      </c>
      <c r="C198" s="11">
        <v>43.173000000000002</v>
      </c>
      <c r="D198" s="11">
        <v>37.191000000000003</v>
      </c>
      <c r="E198" s="11"/>
      <c r="F198" s="11">
        <v>29.186</v>
      </c>
      <c r="G198" s="11">
        <v>23.123999999999999</v>
      </c>
      <c r="H198" s="11">
        <v>13.244999999999999</v>
      </c>
    </row>
    <row r="199" spans="1:8" x14ac:dyDescent="0.25">
      <c r="A199" s="11">
        <v>46.247999999999998</v>
      </c>
      <c r="B199" s="11">
        <v>57.527999999999999</v>
      </c>
      <c r="C199" s="11">
        <v>48.906999999999996</v>
      </c>
      <c r="D199" s="11">
        <v>37.395000000000003</v>
      </c>
      <c r="E199" s="11"/>
      <c r="F199" s="11">
        <v>57.337000000000003</v>
      </c>
      <c r="G199" s="11">
        <v>13.244999999999999</v>
      </c>
      <c r="H199" s="11">
        <v>14.694000000000001</v>
      </c>
    </row>
    <row r="200" spans="1:8" x14ac:dyDescent="0.25">
      <c r="A200" s="11">
        <v>70.899000000000001</v>
      </c>
      <c r="B200" s="11">
        <v>33.517000000000003</v>
      </c>
      <c r="C200" s="11">
        <v>59.247</v>
      </c>
      <c r="D200" s="11">
        <v>47.276000000000003</v>
      </c>
      <c r="E200" s="11"/>
      <c r="F200" s="11">
        <v>71.468000000000004</v>
      </c>
      <c r="G200" s="11">
        <v>17.664999999999999</v>
      </c>
      <c r="H200" s="11">
        <v>13.988</v>
      </c>
    </row>
    <row r="201" spans="1:8" x14ac:dyDescent="0.25">
      <c r="A201" s="11">
        <v>40.781999999999996</v>
      </c>
      <c r="B201" s="11">
        <v>34.97</v>
      </c>
      <c r="C201" s="11">
        <v>46.027999999999999</v>
      </c>
      <c r="D201" s="11">
        <v>47.276000000000003</v>
      </c>
      <c r="E201" s="11"/>
      <c r="F201" s="11">
        <v>72.358999999999995</v>
      </c>
      <c r="G201" s="11">
        <v>16.632000000000001</v>
      </c>
      <c r="H201" s="11">
        <v>14.048</v>
      </c>
    </row>
    <row r="202" spans="1:8" x14ac:dyDescent="0.25">
      <c r="A202" s="11">
        <v>41.417999999999999</v>
      </c>
      <c r="B202" s="11">
        <v>27.611999999999998</v>
      </c>
      <c r="C202" s="11">
        <v>54.61</v>
      </c>
      <c r="D202" s="11">
        <v>34.091000000000001</v>
      </c>
      <c r="E202" s="11"/>
      <c r="F202" s="11">
        <v>66.352000000000004</v>
      </c>
      <c r="G202" s="11">
        <v>13.988</v>
      </c>
      <c r="H202" s="11">
        <v>15.853</v>
      </c>
    </row>
    <row r="203" spans="1:8" x14ac:dyDescent="0.25">
      <c r="A203" s="11">
        <v>51.460999999999999</v>
      </c>
      <c r="B203" s="11">
        <v>40.01</v>
      </c>
      <c r="C203" s="11">
        <v>66.781999999999996</v>
      </c>
      <c r="D203" s="11">
        <v>35.091000000000001</v>
      </c>
      <c r="E203" s="11"/>
      <c r="F203" s="11">
        <v>56.088000000000001</v>
      </c>
      <c r="G203" s="11">
        <v>20.821000000000002</v>
      </c>
      <c r="H203" s="11">
        <v>14.808</v>
      </c>
    </row>
    <row r="204" spans="1:8" x14ac:dyDescent="0.25">
      <c r="A204" s="11">
        <v>50.585000000000001</v>
      </c>
      <c r="B204" s="11">
        <v>29.186</v>
      </c>
      <c r="C204" s="11">
        <v>44.12</v>
      </c>
      <c r="D204" s="11">
        <v>29.445</v>
      </c>
      <c r="E204" s="11"/>
      <c r="F204" s="11">
        <v>36.179000000000002</v>
      </c>
      <c r="G204" s="11">
        <v>17.664999999999999</v>
      </c>
      <c r="H204" s="11">
        <v>22.041</v>
      </c>
    </row>
    <row r="205" spans="1:8" x14ac:dyDescent="0.25">
      <c r="A205" s="11">
        <v>72.043999999999997</v>
      </c>
      <c r="B205" s="11">
        <v>26.774999999999999</v>
      </c>
      <c r="C205" s="11">
        <v>71.727000000000004</v>
      </c>
      <c r="D205" s="11"/>
      <c r="E205" s="11"/>
      <c r="F205" s="11">
        <v>31.626999999999999</v>
      </c>
      <c r="G205" s="11">
        <v>10.71</v>
      </c>
      <c r="H205" s="11">
        <v>20.535</v>
      </c>
    </row>
    <row r="206" spans="1:8" x14ac:dyDescent="0.25">
      <c r="A206" s="11">
        <v>39.756</v>
      </c>
      <c r="B206" s="11">
        <v>20.535</v>
      </c>
      <c r="C206" s="11">
        <v>35.662999999999997</v>
      </c>
      <c r="D206" s="11"/>
      <c r="E206" s="11"/>
      <c r="F206" s="11">
        <v>65.840999999999994</v>
      </c>
      <c r="G206" s="11">
        <v>10.471</v>
      </c>
      <c r="H206" s="11">
        <v>17.664999999999999</v>
      </c>
    </row>
    <row r="207" spans="1:8" x14ac:dyDescent="0.25">
      <c r="A207" s="11">
        <v>15.638999999999999</v>
      </c>
      <c r="B207" s="11">
        <v>17.472999999999999</v>
      </c>
      <c r="C207" s="11">
        <v>59.588000000000001</v>
      </c>
      <c r="D207" s="11"/>
      <c r="E207" s="11"/>
      <c r="F207" s="11">
        <v>53.392000000000003</v>
      </c>
      <c r="G207" s="11">
        <v>30.292000000000002</v>
      </c>
      <c r="H207" s="11">
        <v>19.481999999999999</v>
      </c>
    </row>
    <row r="208" spans="1:8" x14ac:dyDescent="0.25">
      <c r="A208" s="11">
        <v>48.750999999999998</v>
      </c>
      <c r="B208" s="11">
        <v>59.473999999999997</v>
      </c>
      <c r="C208" s="11">
        <v>77.251999999999995</v>
      </c>
      <c r="D208" s="11"/>
      <c r="E208" s="11"/>
      <c r="F208" s="11">
        <v>46.936</v>
      </c>
      <c r="G208" s="11">
        <v>14.808</v>
      </c>
      <c r="H208" s="11">
        <v>27.398</v>
      </c>
    </row>
    <row r="209" spans="1:8" x14ac:dyDescent="0.25">
      <c r="A209" s="11">
        <v>65.725999999999999</v>
      </c>
      <c r="B209" s="11">
        <v>39.5</v>
      </c>
      <c r="C209" s="11">
        <v>51.853000000000002</v>
      </c>
      <c r="D209" s="11"/>
      <c r="E209" s="11"/>
      <c r="F209" s="11">
        <v>37.686999999999998</v>
      </c>
      <c r="G209" s="11">
        <v>25.516999999999999</v>
      </c>
      <c r="H209" s="11">
        <v>20.981999999999999</v>
      </c>
    </row>
    <row r="210" spans="1:8" x14ac:dyDescent="0.25">
      <c r="A210" s="11">
        <v>47.79</v>
      </c>
      <c r="B210" s="11">
        <v>44.234000000000002</v>
      </c>
      <c r="C210" s="11">
        <v>52.161000000000001</v>
      </c>
      <c r="D210" s="11"/>
      <c r="E210" s="11"/>
      <c r="F210" s="11">
        <v>63.692999999999998</v>
      </c>
      <c r="G210" s="11">
        <v>12.321</v>
      </c>
      <c r="H210" s="11">
        <v>20.329000000000001</v>
      </c>
    </row>
    <row r="211" spans="1:8" x14ac:dyDescent="0.25">
      <c r="A211" s="11">
        <v>45.9</v>
      </c>
      <c r="B211" s="11">
        <v>29.186</v>
      </c>
      <c r="C211" s="11">
        <v>31.413</v>
      </c>
      <c r="D211" s="11"/>
      <c r="E211" s="11"/>
      <c r="F211" s="11">
        <v>46.027999999999999</v>
      </c>
      <c r="G211" s="11">
        <v>14.048</v>
      </c>
      <c r="H211" s="11">
        <v>17.082999999999998</v>
      </c>
    </row>
    <row r="212" spans="1:8" x14ac:dyDescent="0.25">
      <c r="A212" s="11">
        <v>50.802</v>
      </c>
      <c r="B212" s="11">
        <v>23.414000000000001</v>
      </c>
      <c r="C212" s="11">
        <v>62.246000000000002</v>
      </c>
      <c r="D212" s="11"/>
      <c r="E212" s="11"/>
      <c r="F212" s="11">
        <v>29.186</v>
      </c>
      <c r="G212" s="11">
        <v>15.146000000000001</v>
      </c>
      <c r="H212" s="11">
        <v>16.884</v>
      </c>
    </row>
    <row r="213" spans="1:8" x14ac:dyDescent="0.25">
      <c r="A213" s="11">
        <v>38.021000000000001</v>
      </c>
      <c r="B213" s="11">
        <v>72.451999999999998</v>
      </c>
      <c r="C213" s="11">
        <v>61.865000000000002</v>
      </c>
      <c r="D213" s="11"/>
      <c r="E213" s="11"/>
      <c r="F213" s="11">
        <v>36.573999999999998</v>
      </c>
      <c r="G213" s="11">
        <v>24.263000000000002</v>
      </c>
      <c r="H213" s="11">
        <v>15.693</v>
      </c>
    </row>
    <row r="214" spans="1:8" x14ac:dyDescent="0.25">
      <c r="A214" s="11">
        <v>23.123999999999999</v>
      </c>
      <c r="B214" s="11">
        <v>46.845999999999997</v>
      </c>
      <c r="C214" s="11">
        <v>53.011000000000003</v>
      </c>
      <c r="D214" s="11"/>
      <c r="E214" s="11"/>
      <c r="F214" s="11">
        <v>90.075000000000003</v>
      </c>
      <c r="G214" s="11">
        <v>10.471</v>
      </c>
      <c r="H214" s="11">
        <v>29.445</v>
      </c>
    </row>
    <row r="215" spans="1:8" x14ac:dyDescent="0.25">
      <c r="A215" s="11">
        <v>74.040999999999997</v>
      </c>
      <c r="B215" s="11">
        <v>32.469000000000001</v>
      </c>
      <c r="C215" s="11">
        <v>47.276000000000003</v>
      </c>
      <c r="D215" s="11"/>
      <c r="E215" s="11"/>
      <c r="F215" s="11">
        <v>51.231000000000002</v>
      </c>
      <c r="G215" s="11">
        <v>15.146000000000001</v>
      </c>
      <c r="H215" s="11">
        <v>19.308</v>
      </c>
    </row>
    <row r="216" spans="1:8" x14ac:dyDescent="0.25">
      <c r="A216" s="11">
        <v>35.091000000000001</v>
      </c>
      <c r="B216" s="11">
        <v>36.085999999999999</v>
      </c>
      <c r="C216" s="11">
        <v>30.870999999999999</v>
      </c>
      <c r="D216" s="11"/>
      <c r="E216" s="11"/>
      <c r="F216" s="11">
        <v>22.193000000000001</v>
      </c>
      <c r="G216" s="11">
        <v>19.308</v>
      </c>
      <c r="H216" s="11">
        <v>19.175999999999998</v>
      </c>
    </row>
    <row r="217" spans="1:8" x14ac:dyDescent="0.25">
      <c r="A217" s="11">
        <v>29.9</v>
      </c>
      <c r="B217" s="11">
        <v>23.414000000000001</v>
      </c>
      <c r="C217" s="11">
        <v>53.313000000000002</v>
      </c>
      <c r="D217" s="11"/>
      <c r="E217" s="11"/>
      <c r="F217" s="11">
        <v>56.582000000000001</v>
      </c>
      <c r="G217" s="11">
        <v>36.109000000000002</v>
      </c>
      <c r="H217" s="11">
        <v>12.856999999999999</v>
      </c>
    </row>
    <row r="218" spans="1:8" x14ac:dyDescent="0.25">
      <c r="A218" s="11">
        <v>47.061</v>
      </c>
      <c r="B218" s="11">
        <v>34.091000000000001</v>
      </c>
      <c r="C218" s="11">
        <v>58.804000000000002</v>
      </c>
      <c r="D218" s="11"/>
      <c r="E218" s="11"/>
      <c r="F218" s="11">
        <v>66.528999999999996</v>
      </c>
      <c r="G218" s="11">
        <v>18.09</v>
      </c>
      <c r="H218" s="11">
        <v>10.71</v>
      </c>
    </row>
    <row r="219" spans="1:8" x14ac:dyDescent="0.25">
      <c r="A219" s="11">
        <v>43.813000000000002</v>
      </c>
      <c r="B219" s="11">
        <v>39.156999999999996</v>
      </c>
      <c r="C219" s="11">
        <v>100.87</v>
      </c>
      <c r="D219" s="11"/>
      <c r="E219" s="11"/>
      <c r="F219" s="11">
        <v>61.591999999999999</v>
      </c>
      <c r="G219" s="11">
        <v>12.988</v>
      </c>
      <c r="H219" s="11">
        <v>18.367000000000001</v>
      </c>
    </row>
    <row r="220" spans="1:8" x14ac:dyDescent="0.25">
      <c r="A220" s="11">
        <v>19.867000000000001</v>
      </c>
      <c r="B220" s="11">
        <v>50.167000000000002</v>
      </c>
      <c r="C220" s="11">
        <v>51.066000000000003</v>
      </c>
      <c r="D220" s="11"/>
      <c r="E220" s="11"/>
      <c r="F220" s="11">
        <v>76.23</v>
      </c>
      <c r="G220" s="11">
        <v>13.56</v>
      </c>
      <c r="H220" s="11">
        <v>16.632000000000001</v>
      </c>
    </row>
    <row r="221" spans="1:8" x14ac:dyDescent="0.25">
      <c r="A221" s="11">
        <v>25.975000000000001</v>
      </c>
      <c r="B221" s="11">
        <v>42.603000000000002</v>
      </c>
      <c r="C221" s="11">
        <v>43.015999999999998</v>
      </c>
      <c r="D221" s="11"/>
      <c r="E221" s="11"/>
      <c r="F221" s="11"/>
      <c r="G221" s="11">
        <v>26.774999999999999</v>
      </c>
      <c r="H221" s="11">
        <v>17.327999999999999</v>
      </c>
    </row>
    <row r="222" spans="1:8" x14ac:dyDescent="0.25">
      <c r="A222" s="11">
        <v>22.117000000000001</v>
      </c>
      <c r="B222" s="11">
        <v>26.648</v>
      </c>
      <c r="C222" s="11">
        <v>77.492000000000004</v>
      </c>
      <c r="D222" s="11"/>
      <c r="E222" s="11"/>
      <c r="F222" s="11"/>
      <c r="G222" s="11">
        <v>27.52</v>
      </c>
      <c r="H222" s="11"/>
    </row>
    <row r="223" spans="1:8" x14ac:dyDescent="0.25">
      <c r="A223" s="11">
        <v>25.713999999999999</v>
      </c>
      <c r="B223" s="11">
        <v>30.431000000000001</v>
      </c>
      <c r="C223" s="11">
        <v>56.387999999999998</v>
      </c>
      <c r="D223" s="11"/>
      <c r="E223" s="11"/>
      <c r="F223" s="11"/>
      <c r="G223" s="11">
        <v>33.991999999999997</v>
      </c>
      <c r="H223" s="11"/>
    </row>
    <row r="224" spans="1:8" x14ac:dyDescent="0.25">
      <c r="A224" s="11">
        <v>39.841000000000001</v>
      </c>
      <c r="B224" s="11">
        <v>43.347999999999999</v>
      </c>
      <c r="C224" s="11">
        <v>83.304000000000002</v>
      </c>
      <c r="D224" s="11"/>
      <c r="E224" s="11"/>
      <c r="F224" s="11"/>
      <c r="G224" s="11">
        <v>22.117000000000001</v>
      </c>
      <c r="H224" s="11"/>
    </row>
    <row r="225" spans="1:8" x14ac:dyDescent="0.25">
      <c r="A225" s="11">
        <v>33.991999999999997</v>
      </c>
      <c r="B225" s="11">
        <v>15.853</v>
      </c>
      <c r="C225" s="11">
        <v>127.815</v>
      </c>
      <c r="D225" s="11"/>
      <c r="E225" s="11"/>
      <c r="F225" s="11"/>
      <c r="G225" s="11">
        <v>14.521000000000001</v>
      </c>
      <c r="H225" s="11"/>
    </row>
    <row r="226" spans="1:8" x14ac:dyDescent="0.25">
      <c r="A226" s="11">
        <v>27.398</v>
      </c>
      <c r="B226" s="11">
        <v>16.884</v>
      </c>
      <c r="C226" s="11"/>
      <c r="D226" s="11"/>
      <c r="E226" s="11"/>
      <c r="F226" s="11"/>
      <c r="G226" s="11">
        <v>37.865000000000002</v>
      </c>
      <c r="H226" s="11"/>
    </row>
    <row r="227" spans="1:8" x14ac:dyDescent="0.25">
      <c r="A227" s="11">
        <v>48.072000000000003</v>
      </c>
      <c r="B227" s="11">
        <v>25.082999999999998</v>
      </c>
      <c r="C227" s="11"/>
      <c r="D227" s="11"/>
      <c r="E227" s="11"/>
      <c r="F227" s="11"/>
      <c r="G227" s="11">
        <v>29.186</v>
      </c>
      <c r="H227" s="11"/>
    </row>
    <row r="228" spans="1:8" x14ac:dyDescent="0.25">
      <c r="A228" s="11">
        <v>28.602</v>
      </c>
      <c r="B228" s="11">
        <v>31.44</v>
      </c>
      <c r="C228" s="11"/>
      <c r="D228" s="11"/>
      <c r="E228" s="11"/>
      <c r="F228" s="11"/>
      <c r="G228" s="11">
        <v>19.654</v>
      </c>
      <c r="H228" s="11"/>
    </row>
    <row r="229" spans="1:8" x14ac:dyDescent="0.25">
      <c r="A229" s="11">
        <v>18.09</v>
      </c>
      <c r="B229" s="11">
        <v>24.812999999999999</v>
      </c>
      <c r="C229" s="11"/>
      <c r="D229" s="11"/>
      <c r="E229" s="11"/>
      <c r="F229" s="11"/>
      <c r="G229" s="11">
        <v>26.774999999999999</v>
      </c>
      <c r="H229" s="11"/>
    </row>
    <row r="230" spans="1:8" x14ac:dyDescent="0.25">
      <c r="A230" s="11">
        <v>41.642000000000003</v>
      </c>
      <c r="B230" s="11">
        <v>37.865000000000002</v>
      </c>
      <c r="C230" s="11"/>
      <c r="D230" s="11"/>
      <c r="E230" s="11"/>
      <c r="F230" s="11"/>
      <c r="G230" s="11">
        <v>29.672999999999998</v>
      </c>
      <c r="H230" s="11"/>
    </row>
    <row r="231" spans="1:8" x14ac:dyDescent="0.25">
      <c r="A231" s="11">
        <v>58.155000000000001</v>
      </c>
      <c r="B231" s="11">
        <v>32.076999999999998</v>
      </c>
      <c r="C231" s="11"/>
      <c r="D231" s="11"/>
      <c r="E231" s="11"/>
      <c r="F231" s="11"/>
      <c r="G231" s="11">
        <v>17.082999999999998</v>
      </c>
      <c r="H231" s="11"/>
    </row>
    <row r="232" spans="1:8" x14ac:dyDescent="0.25">
      <c r="A232" s="11">
        <v>49.37</v>
      </c>
      <c r="B232" s="11"/>
      <c r="C232" s="11"/>
      <c r="D232" s="11"/>
      <c r="E232" s="11"/>
      <c r="F232" s="11"/>
      <c r="G232" s="11">
        <v>11.02</v>
      </c>
      <c r="H232" s="11"/>
    </row>
    <row r="233" spans="1:8" x14ac:dyDescent="0.25">
      <c r="A233" s="11">
        <v>30.32</v>
      </c>
      <c r="B233" s="11"/>
      <c r="C233" s="11"/>
      <c r="D233" s="11"/>
      <c r="E233" s="11"/>
      <c r="F233" s="11"/>
      <c r="G233" s="11">
        <v>19.782</v>
      </c>
      <c r="H233" s="11"/>
    </row>
    <row r="234" spans="1:8" x14ac:dyDescent="0.25">
      <c r="A234" s="11">
        <v>38.963000000000001</v>
      </c>
      <c r="B234" s="11"/>
      <c r="C234" s="11"/>
      <c r="D234" s="11"/>
      <c r="E234" s="11"/>
      <c r="F234" s="11"/>
      <c r="G234" s="11">
        <v>27.398</v>
      </c>
      <c r="H234" s="11"/>
    </row>
    <row r="235" spans="1:8" x14ac:dyDescent="0.25">
      <c r="A235" s="11">
        <v>59.29</v>
      </c>
      <c r="B235" s="11"/>
      <c r="C235" s="11"/>
      <c r="D235" s="11"/>
      <c r="E235" s="11"/>
      <c r="F235" s="11"/>
      <c r="G235" s="11">
        <v>26.297999999999998</v>
      </c>
      <c r="H235" s="11"/>
    </row>
    <row r="236" spans="1:8" x14ac:dyDescent="0.25">
      <c r="A236" s="11">
        <v>37.664000000000001</v>
      </c>
      <c r="B236" s="11"/>
      <c r="C236" s="11"/>
      <c r="D236" s="11"/>
      <c r="E236" s="11"/>
      <c r="F236" s="11"/>
      <c r="G236" s="11">
        <v>26.007999999999999</v>
      </c>
      <c r="H236" s="11"/>
    </row>
    <row r="237" spans="1:8" x14ac:dyDescent="0.25">
      <c r="A237" s="11">
        <v>31.413</v>
      </c>
      <c r="B237" s="11"/>
      <c r="C237" s="11"/>
      <c r="D237" s="11"/>
      <c r="E237" s="11"/>
      <c r="F237" s="11"/>
      <c r="G237" s="11">
        <v>20.78</v>
      </c>
      <c r="H237" s="11"/>
    </row>
    <row r="238" spans="1:8" x14ac:dyDescent="0.25">
      <c r="A238" s="11">
        <v>27.975999999999999</v>
      </c>
      <c r="B238" s="11"/>
      <c r="C238" s="11"/>
      <c r="D238" s="11"/>
      <c r="E238" s="11"/>
      <c r="F238" s="11"/>
      <c r="G238" s="11">
        <v>19.308</v>
      </c>
      <c r="H238" s="11"/>
    </row>
    <row r="239" spans="1:8" x14ac:dyDescent="0.25">
      <c r="A239" s="11">
        <v>37.753999999999998</v>
      </c>
      <c r="B239" s="11"/>
      <c r="C239" s="11"/>
      <c r="D239" s="11"/>
      <c r="E239" s="11"/>
      <c r="F239" s="11"/>
      <c r="G239" s="11">
        <v>28.602</v>
      </c>
      <c r="H239" s="11"/>
    </row>
    <row r="240" spans="1:8" x14ac:dyDescent="0.25">
      <c r="A240" s="11">
        <v>49.981000000000002</v>
      </c>
      <c r="B240" s="11"/>
      <c r="C240" s="11"/>
      <c r="D240" s="11"/>
      <c r="E240" s="11"/>
      <c r="F240" s="11"/>
      <c r="G240" s="11">
        <v>24.402000000000001</v>
      </c>
      <c r="H240" s="11"/>
    </row>
    <row r="241" spans="1:8" x14ac:dyDescent="0.25">
      <c r="A241" s="11">
        <v>36.389000000000003</v>
      </c>
      <c r="B241" s="11"/>
      <c r="C241" s="11"/>
      <c r="D241" s="11"/>
      <c r="E241" s="11"/>
      <c r="F241" s="11"/>
      <c r="G241" s="11">
        <v>14.345000000000001</v>
      </c>
      <c r="H241" s="11"/>
    </row>
    <row r="242" spans="1:8" x14ac:dyDescent="0.25">
      <c r="A242" s="11">
        <v>45.457000000000001</v>
      </c>
      <c r="B242" s="11"/>
      <c r="C242" s="11"/>
      <c r="D242" s="11"/>
      <c r="E242" s="11"/>
      <c r="F242" s="11"/>
      <c r="G242" s="11">
        <v>25.878</v>
      </c>
      <c r="H242" s="11"/>
    </row>
    <row r="243" spans="1:8" x14ac:dyDescent="0.25">
      <c r="A243" s="11">
        <v>42.542999999999999</v>
      </c>
      <c r="B243" s="11"/>
      <c r="C243" s="11"/>
      <c r="D243" s="11"/>
      <c r="E243" s="11"/>
      <c r="F243" s="11"/>
      <c r="G243" s="11">
        <v>36.389000000000003</v>
      </c>
      <c r="H243" s="11"/>
    </row>
    <row r="244" spans="1:8" x14ac:dyDescent="0.25">
      <c r="A244" s="11">
        <v>47.631</v>
      </c>
      <c r="B244" s="11"/>
      <c r="C244" s="11"/>
      <c r="D244" s="11"/>
      <c r="E244" s="11"/>
      <c r="F244" s="11"/>
      <c r="G244" s="11">
        <v>31.17</v>
      </c>
      <c r="H244" s="11"/>
    </row>
    <row r="245" spans="1:8" x14ac:dyDescent="0.25">
      <c r="A245" s="11">
        <v>65.572000000000003</v>
      </c>
      <c r="B245" s="11"/>
      <c r="C245" s="11"/>
      <c r="D245" s="11"/>
      <c r="E245" s="11"/>
      <c r="F245" s="11"/>
      <c r="G245" s="11">
        <v>20.286999999999999</v>
      </c>
      <c r="H245" s="11"/>
    </row>
    <row r="246" spans="1:8" x14ac:dyDescent="0.25">
      <c r="A246" s="11">
        <v>65.725999999999999</v>
      </c>
      <c r="B246" s="11"/>
      <c r="C246" s="11"/>
      <c r="D246" s="11"/>
      <c r="E246" s="11"/>
      <c r="F246" s="11"/>
      <c r="G246" s="11">
        <v>21.141999999999999</v>
      </c>
      <c r="H246" s="11"/>
    </row>
    <row r="247" spans="1:8" x14ac:dyDescent="0.25">
      <c r="A247" s="11">
        <v>49.625999999999998</v>
      </c>
      <c r="B247" s="11"/>
      <c r="C247" s="11"/>
      <c r="D247" s="11"/>
      <c r="E247" s="11"/>
      <c r="F247" s="11"/>
      <c r="G247" s="11">
        <v>23.841999999999999</v>
      </c>
      <c r="H247" s="11"/>
    </row>
    <row r="248" spans="1:8" x14ac:dyDescent="0.25">
      <c r="A248" s="11">
        <v>41.884</v>
      </c>
      <c r="B248" s="11"/>
      <c r="C248" s="11"/>
      <c r="D248" s="11"/>
      <c r="E248" s="11"/>
      <c r="F248" s="11"/>
      <c r="G248" s="11">
        <v>10.144</v>
      </c>
      <c r="H248" s="11"/>
    </row>
    <row r="249" spans="1:8" x14ac:dyDescent="0.25">
      <c r="A249" s="11">
        <v>43.347999999999999</v>
      </c>
      <c r="B249" s="11"/>
      <c r="C249" s="11"/>
      <c r="D249" s="11"/>
      <c r="E249" s="11"/>
      <c r="F249" s="11"/>
      <c r="G249" s="11">
        <v>11.172000000000001</v>
      </c>
      <c r="H249" s="11"/>
    </row>
    <row r="250" spans="1:8" x14ac:dyDescent="0.25">
      <c r="A250" s="11">
        <v>61.055999999999997</v>
      </c>
      <c r="B250" s="11"/>
      <c r="C250" s="11"/>
      <c r="D250" s="11"/>
      <c r="E250" s="11"/>
      <c r="F250" s="11"/>
      <c r="G250" s="11"/>
      <c r="H250" s="11"/>
    </row>
    <row r="251" spans="1:8" x14ac:dyDescent="0.25">
      <c r="A251" s="11">
        <v>48.63</v>
      </c>
      <c r="B251" s="11"/>
      <c r="C251" s="11"/>
      <c r="D251" s="11"/>
      <c r="E251" s="11"/>
      <c r="F251" s="11"/>
      <c r="G251" s="11"/>
      <c r="H251" s="11"/>
    </row>
    <row r="252" spans="1:8" x14ac:dyDescent="0.25">
      <c r="A252" s="11">
        <v>53.011000000000003</v>
      </c>
      <c r="B252" s="11"/>
      <c r="C252" s="11"/>
      <c r="D252" s="11"/>
      <c r="E252" s="11"/>
      <c r="F252" s="11"/>
      <c r="G252" s="11"/>
      <c r="H252" s="11"/>
    </row>
    <row r="253" spans="1:8" x14ac:dyDescent="0.25">
      <c r="A253" s="11">
        <v>52.418999999999997</v>
      </c>
      <c r="B253" s="11"/>
      <c r="C253" s="11"/>
      <c r="D253" s="11"/>
      <c r="E253" s="11"/>
      <c r="F253" s="11"/>
      <c r="G253" s="11"/>
      <c r="H253" s="11"/>
    </row>
    <row r="254" spans="1:8" x14ac:dyDescent="0.25">
      <c r="A254" s="11">
        <v>29.445</v>
      </c>
      <c r="B254" s="11"/>
      <c r="C254" s="11"/>
      <c r="D254" s="11"/>
      <c r="E254" s="11"/>
      <c r="F254" s="11"/>
      <c r="G254" s="11"/>
      <c r="H254" s="11"/>
    </row>
    <row r="255" spans="1:8" x14ac:dyDescent="0.25">
      <c r="A255" s="11">
        <v>53.55</v>
      </c>
      <c r="B255" s="11"/>
      <c r="C255" s="11"/>
      <c r="D255" s="11"/>
      <c r="E255" s="11"/>
      <c r="F255" s="11"/>
      <c r="G255" s="11"/>
      <c r="H255" s="11"/>
    </row>
    <row r="256" spans="1:8" x14ac:dyDescent="0.25">
      <c r="A256" s="11">
        <v>56.968000000000004</v>
      </c>
      <c r="B256" s="11"/>
      <c r="C256" s="11"/>
      <c r="D256" s="11"/>
      <c r="E256" s="11"/>
      <c r="F256" s="11"/>
      <c r="G256" s="11"/>
      <c r="H256" s="11"/>
    </row>
    <row r="257" spans="1:8" x14ac:dyDescent="0.25">
      <c r="A257" s="11">
        <v>58.155000000000001</v>
      </c>
      <c r="B257" s="11"/>
      <c r="C257" s="11"/>
      <c r="D257" s="11"/>
      <c r="E257" s="11"/>
      <c r="F257" s="11"/>
      <c r="G257" s="11"/>
      <c r="H257" s="11"/>
    </row>
    <row r="258" spans="1:8" x14ac:dyDescent="0.25">
      <c r="A258" s="11">
        <v>12.988</v>
      </c>
      <c r="B258" s="11"/>
      <c r="C258" s="11"/>
      <c r="D258" s="11"/>
      <c r="E258" s="11"/>
      <c r="F258" s="11"/>
      <c r="G258" s="11"/>
      <c r="H258" s="11"/>
    </row>
    <row r="259" spans="1:8" x14ac:dyDescent="0.25">
      <c r="A259" s="11">
        <v>32.573</v>
      </c>
      <c r="B259" s="11"/>
      <c r="C259" s="11"/>
      <c r="D259" s="11"/>
      <c r="E259" s="11"/>
      <c r="F259" s="11"/>
      <c r="G259" s="11"/>
      <c r="H259" s="11"/>
    </row>
    <row r="260" spans="1:8" x14ac:dyDescent="0.25">
      <c r="A260" s="11">
        <v>36.941000000000003</v>
      </c>
      <c r="B260" s="11"/>
      <c r="C260" s="11"/>
      <c r="D260" s="11"/>
      <c r="E260" s="11"/>
      <c r="F260" s="11"/>
      <c r="G260" s="11"/>
      <c r="H260" s="11"/>
    </row>
    <row r="261" spans="1:8" x14ac:dyDescent="0.25">
      <c r="A261" s="11">
        <v>45.308</v>
      </c>
      <c r="B261" s="11"/>
      <c r="C261" s="11"/>
      <c r="D261" s="11"/>
      <c r="E261" s="11"/>
      <c r="F261" s="11"/>
      <c r="G261" s="11"/>
      <c r="H261" s="11"/>
    </row>
    <row r="262" spans="1:8" x14ac:dyDescent="0.25">
      <c r="A262" s="11">
        <v>41.642000000000003</v>
      </c>
      <c r="B262" s="11"/>
      <c r="C262" s="11"/>
      <c r="D262" s="11"/>
      <c r="E262" s="11"/>
      <c r="F262" s="11"/>
      <c r="G262" s="11"/>
      <c r="H262" s="11"/>
    </row>
    <row r="263" spans="1:8" x14ac:dyDescent="0.25">
      <c r="A263" s="11">
        <v>50.917999999999999</v>
      </c>
      <c r="B263" s="11"/>
      <c r="C263" s="11"/>
      <c r="D263" s="11"/>
      <c r="E263" s="11"/>
      <c r="F263" s="11"/>
      <c r="G263" s="11"/>
      <c r="H263" s="11"/>
    </row>
    <row r="264" spans="1:8" x14ac:dyDescent="0.25">
      <c r="A264" s="11">
        <v>67.385999999999996</v>
      </c>
      <c r="B264" s="11"/>
      <c r="C264" s="11"/>
      <c r="D264" s="11"/>
      <c r="E264" s="11"/>
      <c r="F264" s="11"/>
      <c r="G264" s="11"/>
      <c r="H264" s="11"/>
    </row>
    <row r="265" spans="1:8" x14ac:dyDescent="0.25">
      <c r="A265" s="11">
        <v>36.963999999999999</v>
      </c>
      <c r="B265" s="11"/>
      <c r="C265" s="11"/>
      <c r="D265" s="11"/>
      <c r="E265" s="11"/>
      <c r="F265" s="11"/>
      <c r="G265" s="11"/>
      <c r="H265" s="11"/>
    </row>
    <row r="266" spans="1:8" x14ac:dyDescent="0.25">
      <c r="A266" s="11">
        <v>63.201000000000001</v>
      </c>
      <c r="B266" s="11"/>
      <c r="C266" s="11"/>
      <c r="D266" s="11"/>
      <c r="E266" s="11"/>
      <c r="F266" s="11"/>
      <c r="G266" s="11"/>
      <c r="H266" s="11"/>
    </row>
    <row r="267" spans="1:8" x14ac:dyDescent="0.25">
      <c r="A267" s="11">
        <v>62.475999999999999</v>
      </c>
      <c r="B267" s="11"/>
      <c r="C267" s="11"/>
      <c r="D267" s="11"/>
      <c r="E267" s="11"/>
      <c r="F267" s="11"/>
      <c r="G267" s="11"/>
      <c r="H267" s="11"/>
    </row>
    <row r="268" spans="1:8" x14ac:dyDescent="0.25">
      <c r="A268" s="11">
        <v>56.731000000000002</v>
      </c>
      <c r="B268" s="11"/>
      <c r="C268" s="11"/>
      <c r="D268" s="11"/>
      <c r="E268" s="11"/>
      <c r="F268" s="11"/>
      <c r="G268" s="11"/>
      <c r="H268" s="11"/>
    </row>
    <row r="269" spans="1:8" x14ac:dyDescent="0.25">
      <c r="A269" s="11">
        <v>48.491</v>
      </c>
      <c r="B269" s="11"/>
      <c r="C269" s="11"/>
      <c r="D269" s="11"/>
      <c r="E269" s="11"/>
      <c r="F269" s="11"/>
      <c r="G269" s="11"/>
      <c r="H269" s="11"/>
    </row>
    <row r="270" spans="1:8" x14ac:dyDescent="0.25">
      <c r="A270" s="11">
        <v>51.755000000000003</v>
      </c>
      <c r="B270" s="11"/>
      <c r="C270" s="11"/>
      <c r="D270" s="11"/>
      <c r="E270" s="11"/>
      <c r="F270" s="11"/>
      <c r="G270" s="11"/>
      <c r="H270" s="11"/>
    </row>
    <row r="271" spans="1:8" x14ac:dyDescent="0.25">
      <c r="A271" s="11">
        <v>53.55</v>
      </c>
      <c r="B271" s="11"/>
      <c r="C271" s="11"/>
      <c r="D271" s="11"/>
      <c r="E271" s="11"/>
      <c r="F271" s="11"/>
      <c r="G271" s="11"/>
      <c r="H271" s="11"/>
    </row>
    <row r="272" spans="1:8" x14ac:dyDescent="0.25">
      <c r="A272" s="11">
        <v>66.528999999999996</v>
      </c>
      <c r="B272" s="11"/>
      <c r="C272" s="11"/>
      <c r="D272" s="11"/>
      <c r="E272" s="11"/>
      <c r="F272" s="11"/>
      <c r="G272" s="11"/>
      <c r="H272" s="11"/>
    </row>
    <row r="273" spans="1:8" x14ac:dyDescent="0.25">
      <c r="A273" s="11">
        <v>22.719000000000001</v>
      </c>
      <c r="B273" s="11"/>
      <c r="C273" s="11"/>
      <c r="D273" s="11"/>
      <c r="E273" s="11"/>
      <c r="F273" s="11"/>
      <c r="G273" s="11"/>
      <c r="H273" s="11"/>
    </row>
    <row r="274" spans="1:8" x14ac:dyDescent="0.25">
      <c r="A274" s="11">
        <v>44.633000000000003</v>
      </c>
      <c r="B274" s="11"/>
      <c r="C274" s="11"/>
      <c r="D274" s="11"/>
      <c r="E274" s="11"/>
      <c r="F274" s="11"/>
      <c r="G274" s="11"/>
      <c r="H274" s="11"/>
    </row>
    <row r="275" spans="1:8" x14ac:dyDescent="0.25">
      <c r="A275" s="11">
        <v>72.137</v>
      </c>
      <c r="B275" s="11"/>
      <c r="C275" s="11"/>
      <c r="D275" s="11"/>
      <c r="E275" s="11"/>
      <c r="F275" s="11"/>
      <c r="G275" s="11"/>
      <c r="H275" s="11"/>
    </row>
    <row r="276" spans="1:8" x14ac:dyDescent="0.25">
      <c r="A276" s="11">
        <v>62.082999999999998</v>
      </c>
      <c r="B276" s="11"/>
      <c r="C276" s="11"/>
      <c r="D276" s="11"/>
      <c r="E276" s="11"/>
      <c r="F276" s="11"/>
      <c r="G276" s="11"/>
      <c r="H276" s="11"/>
    </row>
    <row r="277" spans="1:8" x14ac:dyDescent="0.25">
      <c r="A277" s="11">
        <v>96.816999999999993</v>
      </c>
      <c r="B277" s="11"/>
      <c r="C277" s="11"/>
      <c r="D277" s="11"/>
      <c r="E277" s="11"/>
      <c r="F277" s="11"/>
      <c r="G277" s="11"/>
      <c r="H277" s="11"/>
    </row>
    <row r="278" spans="1:8" x14ac:dyDescent="0.25">
      <c r="A278" s="11">
        <v>74.040999999999997</v>
      </c>
      <c r="B278" s="11"/>
      <c r="C278" s="11"/>
      <c r="D278" s="11"/>
      <c r="E278" s="11"/>
      <c r="F278" s="11"/>
      <c r="G278" s="11"/>
      <c r="H278" s="11"/>
    </row>
    <row r="279" spans="1:8" x14ac:dyDescent="0.25">
      <c r="A279" s="11">
        <v>27.611999999999998</v>
      </c>
      <c r="B279" s="11"/>
      <c r="C279" s="11"/>
      <c r="D279" s="11"/>
      <c r="E279" s="11"/>
      <c r="F279" s="11"/>
      <c r="G279" s="11"/>
      <c r="H279" s="11"/>
    </row>
    <row r="280" spans="1:8" x14ac:dyDescent="0.25">
      <c r="A280" s="11">
        <v>43.173000000000002</v>
      </c>
      <c r="B280" s="11"/>
      <c r="C280" s="11"/>
      <c r="D280" s="11"/>
      <c r="E280" s="11"/>
      <c r="F280" s="11"/>
      <c r="G280" s="11"/>
      <c r="H280" s="11"/>
    </row>
    <row r="281" spans="1:8" x14ac:dyDescent="0.25">
      <c r="A281" s="11">
        <v>80.156000000000006</v>
      </c>
      <c r="B281" s="11"/>
      <c r="C281" s="11"/>
      <c r="D281" s="11"/>
      <c r="E281" s="11"/>
      <c r="F281" s="11"/>
      <c r="G281" s="11"/>
      <c r="H281" s="11"/>
    </row>
    <row r="282" spans="1:8" x14ac:dyDescent="0.25">
      <c r="A282" s="11">
        <v>58.459000000000003</v>
      </c>
      <c r="B282" s="11"/>
      <c r="C282" s="11"/>
      <c r="D282" s="11"/>
      <c r="E282" s="11"/>
      <c r="F282" s="11"/>
      <c r="G282" s="11"/>
      <c r="H282" s="11"/>
    </row>
    <row r="283" spans="1:8" x14ac:dyDescent="0.25">
      <c r="A283" s="11">
        <v>33.868000000000002</v>
      </c>
      <c r="B283" s="11"/>
      <c r="C283" s="11"/>
      <c r="D283" s="11"/>
      <c r="E283" s="11"/>
      <c r="F283" s="11"/>
      <c r="G283" s="11"/>
      <c r="H283" s="11"/>
    </row>
    <row r="284" spans="1:8" x14ac:dyDescent="0.25">
      <c r="A284" s="11">
        <v>70.242000000000004</v>
      </c>
      <c r="B284" s="11">
        <v>46.936</v>
      </c>
      <c r="C284" s="11">
        <v>21.616</v>
      </c>
      <c r="D284" s="11">
        <v>31.6</v>
      </c>
      <c r="E284" s="11">
        <v>87.171999999999997</v>
      </c>
      <c r="F284" s="11">
        <v>69.53</v>
      </c>
      <c r="G284" s="11">
        <v>16.632000000000001</v>
      </c>
      <c r="H284" s="11">
        <v>50.133000000000003</v>
      </c>
    </row>
    <row r="285" spans="1:8" x14ac:dyDescent="0.25">
      <c r="A285" s="11">
        <v>49.456000000000003</v>
      </c>
      <c r="B285" s="11">
        <v>26.007999999999999</v>
      </c>
      <c r="C285" s="11">
        <v>25.713999999999999</v>
      </c>
      <c r="D285" s="11">
        <v>38.746000000000002</v>
      </c>
      <c r="E285" s="11">
        <v>43.036000000000001</v>
      </c>
      <c r="F285" s="11">
        <v>53.55</v>
      </c>
      <c r="G285" s="11">
        <v>23.123999999999999</v>
      </c>
      <c r="H285" s="11">
        <v>29.984000000000002</v>
      </c>
    </row>
    <row r="286" spans="1:8" x14ac:dyDescent="0.25">
      <c r="A286" s="11">
        <v>72.661000000000001</v>
      </c>
      <c r="B286" s="11">
        <v>53.55</v>
      </c>
      <c r="C286" s="11">
        <v>24.981999999999999</v>
      </c>
      <c r="D286" s="11">
        <v>13.805999999999999</v>
      </c>
      <c r="E286" s="11">
        <v>64.286000000000001</v>
      </c>
      <c r="F286" s="11">
        <v>43.250999999999998</v>
      </c>
      <c r="G286" s="11">
        <v>15.853</v>
      </c>
      <c r="H286" s="11">
        <v>19.524999999999999</v>
      </c>
    </row>
    <row r="287" spans="1:8" x14ac:dyDescent="0.25">
      <c r="A287" s="11">
        <v>41.337000000000003</v>
      </c>
      <c r="B287" s="11">
        <v>36.734999999999999</v>
      </c>
      <c r="C287" s="11">
        <v>19.824999999999999</v>
      </c>
      <c r="D287" s="11">
        <v>24.812999999999999</v>
      </c>
      <c r="E287" s="11">
        <v>56.222999999999999</v>
      </c>
      <c r="F287" s="11">
        <v>37.395000000000003</v>
      </c>
      <c r="G287" s="11">
        <v>23.233000000000001</v>
      </c>
      <c r="H287" s="11">
        <v>18.183</v>
      </c>
    </row>
    <row r="288" spans="1:8" x14ac:dyDescent="0.25">
      <c r="A288" s="11">
        <v>55.223999999999997</v>
      </c>
      <c r="B288" s="11">
        <v>29.872</v>
      </c>
      <c r="C288" s="11">
        <v>54.378</v>
      </c>
      <c r="D288" s="11">
        <v>35.472999999999999</v>
      </c>
      <c r="E288" s="11">
        <v>44.783999999999999</v>
      </c>
      <c r="F288" s="11">
        <v>36.963999999999999</v>
      </c>
      <c r="G288" s="11">
        <v>19.308</v>
      </c>
      <c r="H288" s="11">
        <v>12.988</v>
      </c>
    </row>
    <row r="289" spans="1:8" x14ac:dyDescent="0.25">
      <c r="A289" s="11">
        <v>79.064999999999998</v>
      </c>
      <c r="B289" s="11">
        <v>45.753</v>
      </c>
      <c r="C289" s="11">
        <v>41.823999999999998</v>
      </c>
      <c r="D289" s="11">
        <v>43.561999999999998</v>
      </c>
      <c r="E289" s="11">
        <v>51.902000000000001</v>
      </c>
      <c r="F289" s="11">
        <v>36.015999999999998</v>
      </c>
      <c r="G289" s="11">
        <v>16.065000000000001</v>
      </c>
      <c r="H289" s="11">
        <v>11.974</v>
      </c>
    </row>
    <row r="290" spans="1:8" x14ac:dyDescent="0.25">
      <c r="A290" s="11">
        <v>30.292000000000002</v>
      </c>
      <c r="B290" s="11">
        <v>51.51</v>
      </c>
      <c r="C290" s="11">
        <v>26.774999999999999</v>
      </c>
      <c r="D290" s="11">
        <v>17.425000000000001</v>
      </c>
      <c r="E290" s="11">
        <v>41.884</v>
      </c>
      <c r="F290" s="11">
        <v>45.363999999999997</v>
      </c>
      <c r="G290" s="11">
        <v>12.321</v>
      </c>
      <c r="H290" s="11">
        <v>29.186</v>
      </c>
    </row>
    <row r="291" spans="1:8" x14ac:dyDescent="0.25">
      <c r="A291" s="11">
        <v>90.075000000000003</v>
      </c>
      <c r="B291" s="11">
        <v>45.679000000000002</v>
      </c>
      <c r="C291" s="11">
        <v>20.78</v>
      </c>
      <c r="D291" s="11">
        <v>19.308</v>
      </c>
      <c r="E291" s="11">
        <v>66.555000000000007</v>
      </c>
      <c r="F291" s="11">
        <v>65.210999999999999</v>
      </c>
      <c r="G291" s="11">
        <v>13.805999999999999</v>
      </c>
      <c r="H291" s="11">
        <v>38.374000000000002</v>
      </c>
    </row>
    <row r="292" spans="1:8" x14ac:dyDescent="0.25">
      <c r="A292" s="11">
        <v>30.209</v>
      </c>
      <c r="B292" s="11">
        <v>37.932000000000002</v>
      </c>
      <c r="C292" s="11">
        <v>23.414000000000001</v>
      </c>
      <c r="D292" s="11">
        <v>20.981999999999999</v>
      </c>
      <c r="E292" s="11">
        <v>48.265000000000001</v>
      </c>
      <c r="F292" s="11">
        <v>50.133000000000003</v>
      </c>
      <c r="G292" s="11">
        <v>13.805999999999999</v>
      </c>
      <c r="H292" s="11">
        <v>13.805999999999999</v>
      </c>
    </row>
    <row r="293" spans="1:8" x14ac:dyDescent="0.25">
      <c r="A293" s="11">
        <v>41.417999999999999</v>
      </c>
      <c r="B293" s="11">
        <v>33.692999999999998</v>
      </c>
      <c r="C293" s="11">
        <v>38.351999999999997</v>
      </c>
      <c r="D293" s="11">
        <v>30.870999999999999</v>
      </c>
      <c r="E293" s="11">
        <v>35.448999999999998</v>
      </c>
      <c r="F293" s="11">
        <v>51.56</v>
      </c>
      <c r="G293" s="11">
        <v>23.378</v>
      </c>
      <c r="H293" s="11">
        <v>14.048</v>
      </c>
    </row>
    <row r="294" spans="1:8" x14ac:dyDescent="0.25">
      <c r="A294" s="11">
        <v>48.072000000000003</v>
      </c>
      <c r="B294" s="11">
        <v>24.981999999999999</v>
      </c>
      <c r="C294" s="11">
        <v>34.945999999999998</v>
      </c>
      <c r="D294" s="11">
        <v>16.884</v>
      </c>
      <c r="E294" s="11">
        <v>45.9</v>
      </c>
      <c r="F294" s="11">
        <v>69.614000000000004</v>
      </c>
      <c r="G294" s="11">
        <v>23.123999999999999</v>
      </c>
      <c r="H294" s="11">
        <v>16.530999999999999</v>
      </c>
    </row>
    <row r="295" spans="1:8" x14ac:dyDescent="0.25">
      <c r="A295" s="11">
        <v>66.795000000000002</v>
      </c>
      <c r="B295" s="11">
        <v>39.65</v>
      </c>
      <c r="C295" s="11">
        <v>15.693</v>
      </c>
      <c r="D295" s="11">
        <v>57.027999999999999</v>
      </c>
      <c r="E295" s="11">
        <v>34.091000000000001</v>
      </c>
      <c r="F295" s="11">
        <v>48.212000000000003</v>
      </c>
      <c r="G295" s="11">
        <v>11.617000000000001</v>
      </c>
      <c r="H295" s="11">
        <v>15.853</v>
      </c>
    </row>
    <row r="296" spans="1:8" x14ac:dyDescent="0.25">
      <c r="A296" s="11">
        <v>49.710999999999999</v>
      </c>
      <c r="B296" s="11">
        <v>18.367000000000001</v>
      </c>
      <c r="C296" s="11">
        <v>21.42</v>
      </c>
      <c r="D296" s="11">
        <v>27.026</v>
      </c>
      <c r="E296" s="11">
        <v>41.337000000000003</v>
      </c>
      <c r="F296" s="11">
        <v>68.884</v>
      </c>
      <c r="G296" s="11">
        <v>23.878</v>
      </c>
      <c r="H296" s="11">
        <v>18.228999999999999</v>
      </c>
    </row>
    <row r="297" spans="1:8" x14ac:dyDescent="0.25">
      <c r="A297" s="11">
        <v>40.408000000000001</v>
      </c>
      <c r="B297" s="11">
        <v>23.233000000000001</v>
      </c>
      <c r="C297" s="11">
        <v>18.731000000000002</v>
      </c>
      <c r="D297" s="11">
        <v>28.364999999999998</v>
      </c>
      <c r="E297" s="11">
        <v>36.225999999999999</v>
      </c>
      <c r="F297" s="11">
        <v>56.387999999999998</v>
      </c>
      <c r="G297" s="11">
        <v>20.942</v>
      </c>
      <c r="H297" s="11">
        <v>17.472999999999999</v>
      </c>
    </row>
    <row r="298" spans="1:8" x14ac:dyDescent="0.25">
      <c r="A298" s="11">
        <v>31.277999999999999</v>
      </c>
      <c r="B298" s="11">
        <v>25.78</v>
      </c>
      <c r="C298" s="11">
        <v>24.504999999999999</v>
      </c>
      <c r="D298" s="11">
        <v>30.402999999999999</v>
      </c>
      <c r="E298" s="11">
        <v>56.387999999999998</v>
      </c>
      <c r="F298" s="11">
        <v>44.33</v>
      </c>
      <c r="G298" s="11">
        <v>11.974</v>
      </c>
      <c r="H298" s="11">
        <v>20.535</v>
      </c>
    </row>
    <row r="299" spans="1:8" x14ac:dyDescent="0.25">
      <c r="A299" s="11">
        <v>53.691000000000003</v>
      </c>
      <c r="B299" s="11">
        <v>58.804000000000002</v>
      </c>
      <c r="C299" s="11">
        <v>29.041</v>
      </c>
      <c r="D299" s="11">
        <v>15.146000000000001</v>
      </c>
      <c r="E299" s="11">
        <v>70.013000000000005</v>
      </c>
      <c r="F299" s="11">
        <v>134.85300000000001</v>
      </c>
      <c r="G299" s="11">
        <v>18.042999999999999</v>
      </c>
      <c r="H299" s="11">
        <v>11.02</v>
      </c>
    </row>
    <row r="300" spans="1:8" x14ac:dyDescent="0.25">
      <c r="A300" s="11">
        <v>42.404000000000003</v>
      </c>
      <c r="B300" s="11">
        <v>30.209</v>
      </c>
      <c r="C300" s="11">
        <v>28.097000000000001</v>
      </c>
      <c r="D300" s="11">
        <v>37.146000000000001</v>
      </c>
      <c r="E300" s="11">
        <v>83.817999999999998</v>
      </c>
      <c r="F300" s="11">
        <v>66.528999999999996</v>
      </c>
      <c r="G300" s="11">
        <v>6.4939999999999998</v>
      </c>
      <c r="H300" s="11">
        <v>20.329000000000001</v>
      </c>
    </row>
    <row r="301" spans="1:8" x14ac:dyDescent="0.25">
      <c r="A301" s="11">
        <v>28.602</v>
      </c>
      <c r="B301" s="11">
        <v>36.941000000000003</v>
      </c>
      <c r="C301" s="11">
        <v>59.076000000000001</v>
      </c>
      <c r="D301" s="11">
        <v>28.602</v>
      </c>
      <c r="E301" s="11">
        <v>66.224000000000004</v>
      </c>
      <c r="F301" s="11">
        <v>63.44</v>
      </c>
      <c r="G301" s="11">
        <v>19.481999999999999</v>
      </c>
      <c r="H301" s="11">
        <v>16.428000000000001</v>
      </c>
    </row>
    <row r="302" spans="1:8" x14ac:dyDescent="0.25">
      <c r="A302" s="11">
        <v>53.55</v>
      </c>
      <c r="B302" s="11">
        <v>28.573</v>
      </c>
      <c r="C302" s="11">
        <v>22.193000000000001</v>
      </c>
      <c r="D302" s="11">
        <v>32.701999999999998</v>
      </c>
      <c r="E302" s="11">
        <v>54.393000000000001</v>
      </c>
      <c r="F302" s="11">
        <v>58.082999999999998</v>
      </c>
      <c r="G302" s="11">
        <v>18.042999999999999</v>
      </c>
      <c r="H302" s="11">
        <v>14.521000000000001</v>
      </c>
    </row>
    <row r="303" spans="1:8" x14ac:dyDescent="0.25">
      <c r="A303" s="11">
        <v>37.932000000000002</v>
      </c>
      <c r="B303" s="11">
        <v>19.824999999999999</v>
      </c>
      <c r="C303" s="11">
        <v>53.55</v>
      </c>
      <c r="D303" s="11">
        <v>26.742999999999999</v>
      </c>
      <c r="E303" s="11">
        <v>97.165000000000006</v>
      </c>
      <c r="F303" s="11">
        <v>41.274999999999999</v>
      </c>
      <c r="G303" s="11">
        <v>13.805999999999999</v>
      </c>
      <c r="H303" s="11">
        <v>27.975999999999999</v>
      </c>
    </row>
    <row r="304" spans="1:8" x14ac:dyDescent="0.25">
      <c r="A304" s="11">
        <v>39.585999999999999</v>
      </c>
      <c r="B304" s="11">
        <v>44.12</v>
      </c>
      <c r="C304" s="11">
        <v>65.944000000000003</v>
      </c>
      <c r="D304" s="11">
        <v>30.292000000000002</v>
      </c>
      <c r="E304" s="11">
        <v>48.334000000000003</v>
      </c>
      <c r="F304" s="11">
        <v>74.347999999999999</v>
      </c>
      <c r="G304" s="11">
        <v>7.3470000000000004</v>
      </c>
      <c r="H304" s="11">
        <v>18.09</v>
      </c>
    </row>
    <row r="305" spans="1:8" x14ac:dyDescent="0.25">
      <c r="A305" s="11">
        <v>73.296999999999997</v>
      </c>
      <c r="B305" s="11">
        <v>21.300999999999998</v>
      </c>
      <c r="C305" s="11">
        <v>71.656000000000006</v>
      </c>
      <c r="D305" s="11">
        <v>37.686999999999998</v>
      </c>
      <c r="E305" s="11">
        <v>44.424999999999997</v>
      </c>
      <c r="F305" s="11">
        <v>32.573</v>
      </c>
      <c r="G305" s="11">
        <v>28.513999999999999</v>
      </c>
      <c r="H305" s="11">
        <v>21.141999999999999</v>
      </c>
    </row>
    <row r="306" spans="1:8" x14ac:dyDescent="0.25">
      <c r="A306" s="11">
        <v>46.502000000000002</v>
      </c>
      <c r="B306" s="11">
        <v>40.325000000000003</v>
      </c>
      <c r="C306" s="11">
        <v>67.983999999999995</v>
      </c>
      <c r="D306" s="11">
        <v>41.337000000000003</v>
      </c>
      <c r="E306" s="11">
        <v>33.718000000000004</v>
      </c>
      <c r="F306" s="11">
        <v>74.040999999999997</v>
      </c>
      <c r="G306" s="11">
        <v>18.228999999999999</v>
      </c>
      <c r="H306" s="11">
        <v>15.202</v>
      </c>
    </row>
    <row r="307" spans="1:8" x14ac:dyDescent="0.25">
      <c r="A307" s="11">
        <v>50.133000000000003</v>
      </c>
      <c r="B307" s="11">
        <v>49.37</v>
      </c>
      <c r="C307" s="11">
        <v>60.64</v>
      </c>
      <c r="D307" s="11">
        <v>36.573999999999998</v>
      </c>
      <c r="E307" s="11">
        <v>57.981000000000002</v>
      </c>
      <c r="F307" s="11">
        <v>71.195999999999998</v>
      </c>
      <c r="G307" s="11">
        <v>22.041</v>
      </c>
      <c r="H307" s="11">
        <v>20.535</v>
      </c>
    </row>
    <row r="308" spans="1:8" x14ac:dyDescent="0.25">
      <c r="A308" s="11">
        <v>52.98</v>
      </c>
      <c r="B308" s="11">
        <v>60.094999999999999</v>
      </c>
      <c r="C308" s="11">
        <v>22.231000000000002</v>
      </c>
      <c r="D308" s="11">
        <v>35.921999999999997</v>
      </c>
      <c r="E308" s="11">
        <v>89.463999999999999</v>
      </c>
      <c r="F308" s="11">
        <v>36.963999999999999</v>
      </c>
      <c r="G308" s="11">
        <v>23.948</v>
      </c>
      <c r="H308" s="11">
        <v>16.934000000000001</v>
      </c>
    </row>
    <row r="309" spans="1:8" x14ac:dyDescent="0.25">
      <c r="A309" s="11">
        <v>18.367000000000001</v>
      </c>
      <c r="B309" s="11">
        <v>26.297999999999998</v>
      </c>
      <c r="C309" s="11">
        <v>49.710999999999999</v>
      </c>
      <c r="D309" s="11">
        <v>10.144</v>
      </c>
      <c r="E309" s="11">
        <v>56.731000000000002</v>
      </c>
      <c r="F309" s="11">
        <v>66.858000000000004</v>
      </c>
      <c r="G309" s="11">
        <v>21.300999999999998</v>
      </c>
      <c r="H309" s="11">
        <v>20.535</v>
      </c>
    </row>
    <row r="310" spans="1:8" x14ac:dyDescent="0.25">
      <c r="A310" s="11">
        <v>61.960999999999999</v>
      </c>
      <c r="B310" s="11">
        <v>62.88</v>
      </c>
      <c r="C310" s="11">
        <v>49.164999999999999</v>
      </c>
      <c r="D310" s="11">
        <v>28.036999999999999</v>
      </c>
      <c r="E310" s="11">
        <v>64.075000000000003</v>
      </c>
      <c r="F310" s="11">
        <v>51.116</v>
      </c>
      <c r="G310" s="11">
        <v>16.274000000000001</v>
      </c>
      <c r="H310" s="11">
        <v>19.782</v>
      </c>
    </row>
    <row r="311" spans="1:8" x14ac:dyDescent="0.25">
      <c r="A311" s="11">
        <v>24.948</v>
      </c>
      <c r="B311" s="11">
        <v>63</v>
      </c>
      <c r="C311" s="11">
        <v>46.628999999999998</v>
      </c>
      <c r="D311" s="11">
        <v>23.948</v>
      </c>
      <c r="E311" s="11">
        <v>30.292000000000002</v>
      </c>
      <c r="F311" s="11">
        <v>48.212000000000003</v>
      </c>
      <c r="G311" s="11">
        <v>18.042999999999999</v>
      </c>
      <c r="H311" s="11">
        <v>17.425000000000001</v>
      </c>
    </row>
    <row r="312" spans="1:8" x14ac:dyDescent="0.25">
      <c r="A312" s="11">
        <v>29.041</v>
      </c>
      <c r="B312" s="11">
        <v>31.84</v>
      </c>
      <c r="C312" s="11">
        <v>44.463000000000001</v>
      </c>
      <c r="D312" s="11">
        <v>34.85</v>
      </c>
      <c r="E312" s="11">
        <v>51.722999999999999</v>
      </c>
      <c r="F312" s="11">
        <v>42.284999999999997</v>
      </c>
      <c r="G312" s="11">
        <v>22.041</v>
      </c>
      <c r="H312" s="11">
        <v>16.274000000000001</v>
      </c>
    </row>
    <row r="313" spans="1:8" x14ac:dyDescent="0.25">
      <c r="A313" s="11">
        <v>22.719000000000001</v>
      </c>
      <c r="B313" s="11">
        <v>50.718000000000004</v>
      </c>
      <c r="C313" s="11">
        <v>54.61</v>
      </c>
      <c r="D313" s="11">
        <v>27.119</v>
      </c>
      <c r="E313" s="11">
        <v>57.027999999999999</v>
      </c>
      <c r="F313" s="11">
        <v>49.965000000000003</v>
      </c>
      <c r="G313" s="11">
        <v>16.884</v>
      </c>
      <c r="H313" s="11">
        <v>21.141999999999999</v>
      </c>
    </row>
    <row r="314" spans="1:8" x14ac:dyDescent="0.25">
      <c r="A314" s="11">
        <v>37.865000000000002</v>
      </c>
      <c r="B314" s="11">
        <v>73.802000000000007</v>
      </c>
      <c r="C314" s="11">
        <v>37.753999999999998</v>
      </c>
      <c r="D314" s="11">
        <v>49.779000000000003</v>
      </c>
      <c r="E314" s="11">
        <v>60.875999999999998</v>
      </c>
      <c r="F314" s="11">
        <v>76.007999999999996</v>
      </c>
      <c r="G314" s="11">
        <v>15.146000000000001</v>
      </c>
      <c r="H314" s="11">
        <v>29.041</v>
      </c>
    </row>
    <row r="315" spans="1:8" x14ac:dyDescent="0.25">
      <c r="A315" s="11">
        <v>31.277999999999999</v>
      </c>
      <c r="B315" s="11">
        <v>57.204999999999998</v>
      </c>
      <c r="C315" s="11">
        <v>33.265000000000001</v>
      </c>
      <c r="D315" s="11">
        <v>29.041</v>
      </c>
      <c r="E315" s="11">
        <v>55.862000000000002</v>
      </c>
      <c r="F315" s="11">
        <v>50.133000000000003</v>
      </c>
      <c r="G315" s="11">
        <v>25.713999999999999</v>
      </c>
      <c r="H315" s="11">
        <v>15.146000000000001</v>
      </c>
    </row>
    <row r="316" spans="1:8" x14ac:dyDescent="0.25">
      <c r="A316" s="11">
        <v>35.448999999999998</v>
      </c>
      <c r="B316" s="11">
        <v>26.137</v>
      </c>
      <c r="C316" s="11">
        <v>60.862000000000002</v>
      </c>
      <c r="D316" s="11">
        <v>21.300999999999998</v>
      </c>
      <c r="E316" s="11">
        <v>52.354999999999997</v>
      </c>
      <c r="F316" s="11">
        <v>45.624000000000002</v>
      </c>
      <c r="G316" s="11">
        <v>17.472999999999999</v>
      </c>
      <c r="H316" s="11">
        <v>19.782</v>
      </c>
    </row>
    <row r="317" spans="1:8" x14ac:dyDescent="0.25">
      <c r="A317" s="11">
        <v>56.582000000000001</v>
      </c>
      <c r="B317" s="11">
        <v>24.402000000000001</v>
      </c>
      <c r="C317" s="11">
        <v>43.173000000000002</v>
      </c>
      <c r="D317" s="11">
        <v>35.091000000000001</v>
      </c>
      <c r="E317" s="11">
        <v>44.726999999999997</v>
      </c>
      <c r="F317" s="11">
        <v>88.182000000000002</v>
      </c>
      <c r="G317" s="11">
        <v>15.202</v>
      </c>
      <c r="H317" s="11">
        <v>30.402999999999999</v>
      </c>
    </row>
    <row r="318" spans="1:8" x14ac:dyDescent="0.25">
      <c r="A318" s="11">
        <v>31.707000000000001</v>
      </c>
      <c r="B318" s="11">
        <v>59.076000000000001</v>
      </c>
      <c r="C318" s="11">
        <v>60.487000000000002</v>
      </c>
      <c r="D318" s="11">
        <v>28.602</v>
      </c>
      <c r="E318" s="11">
        <v>79.745000000000005</v>
      </c>
      <c r="F318" s="11">
        <v>74.62</v>
      </c>
      <c r="G318" s="11">
        <v>10.144</v>
      </c>
      <c r="H318" s="11">
        <v>17.472999999999999</v>
      </c>
    </row>
    <row r="319" spans="1:8" x14ac:dyDescent="0.25">
      <c r="A319" s="11">
        <v>48.491</v>
      </c>
      <c r="B319" s="11">
        <v>77.968999999999994</v>
      </c>
      <c r="C319" s="11">
        <v>46.557000000000002</v>
      </c>
      <c r="D319" s="11">
        <v>45.084000000000003</v>
      </c>
      <c r="E319" s="11">
        <v>65.635999999999996</v>
      </c>
      <c r="F319" s="11">
        <v>46.917999999999999</v>
      </c>
      <c r="G319" s="11">
        <v>9.3659999999999997</v>
      </c>
      <c r="H319" s="11">
        <v>16.530999999999999</v>
      </c>
    </row>
    <row r="320" spans="1:8" x14ac:dyDescent="0.25">
      <c r="A320" s="11">
        <v>64.703999999999994</v>
      </c>
      <c r="B320" s="11">
        <v>41.642000000000003</v>
      </c>
      <c r="C320" s="11">
        <v>58.603000000000002</v>
      </c>
      <c r="D320" s="11">
        <v>47.276000000000003</v>
      </c>
      <c r="E320" s="11">
        <v>94.81</v>
      </c>
      <c r="F320" s="11">
        <v>54.253999999999998</v>
      </c>
      <c r="G320" s="11">
        <v>10.144</v>
      </c>
      <c r="H320" s="11">
        <v>22.117000000000001</v>
      </c>
    </row>
    <row r="321" spans="1:8" x14ac:dyDescent="0.25">
      <c r="A321" s="11">
        <v>74.212000000000003</v>
      </c>
      <c r="B321" s="11">
        <v>36.109000000000002</v>
      </c>
      <c r="C321" s="11">
        <v>73.123999999999995</v>
      </c>
      <c r="D321" s="11">
        <v>77.153999999999996</v>
      </c>
      <c r="E321" s="11">
        <v>39.585999999999999</v>
      </c>
      <c r="F321" s="11">
        <v>72.043999999999997</v>
      </c>
      <c r="G321" s="11">
        <v>9.1839999999999993</v>
      </c>
      <c r="H321" s="11">
        <v>14.286</v>
      </c>
    </row>
    <row r="322" spans="1:8" x14ac:dyDescent="0.25">
      <c r="A322" s="11">
        <v>30.98</v>
      </c>
      <c r="B322" s="11">
        <v>34.898000000000003</v>
      </c>
      <c r="C322" s="11">
        <v>55.786999999999999</v>
      </c>
      <c r="D322" s="11">
        <v>29.388000000000002</v>
      </c>
      <c r="E322" s="11">
        <v>26.007999999999999</v>
      </c>
      <c r="F322" s="11">
        <v>45.954999999999998</v>
      </c>
      <c r="G322" s="11">
        <v>20.161999999999999</v>
      </c>
      <c r="H322" s="11">
        <v>17.472999999999999</v>
      </c>
    </row>
    <row r="323" spans="1:8" x14ac:dyDescent="0.25">
      <c r="A323" s="11">
        <v>58.689</v>
      </c>
      <c r="B323" s="11">
        <v>58.213000000000001</v>
      </c>
      <c r="C323" s="11">
        <v>55.377000000000002</v>
      </c>
      <c r="D323" s="11">
        <v>36.780999999999999</v>
      </c>
      <c r="E323" s="11">
        <v>64.481999999999999</v>
      </c>
      <c r="F323" s="11">
        <v>62.082999999999998</v>
      </c>
      <c r="G323" s="11">
        <v>14.808</v>
      </c>
      <c r="H323" s="11">
        <v>15.585000000000001</v>
      </c>
    </row>
    <row r="324" spans="1:8" x14ac:dyDescent="0.25">
      <c r="A324" s="11">
        <v>59.232999999999997</v>
      </c>
      <c r="B324" s="11">
        <v>25.516999999999999</v>
      </c>
      <c r="C324" s="11">
        <v>72.834999999999994</v>
      </c>
      <c r="D324" s="11">
        <v>24.948</v>
      </c>
      <c r="E324" s="11">
        <v>48.491</v>
      </c>
      <c r="F324" s="11">
        <v>55.101999999999997</v>
      </c>
      <c r="G324" s="11">
        <v>15.638999999999999</v>
      </c>
      <c r="H324" s="11">
        <v>16.065000000000001</v>
      </c>
    </row>
    <row r="325" spans="1:8" x14ac:dyDescent="0.25">
      <c r="A325" s="11">
        <v>38.374000000000002</v>
      </c>
      <c r="B325" s="11">
        <v>49.37</v>
      </c>
      <c r="C325" s="11">
        <v>39.070999999999998</v>
      </c>
      <c r="D325" s="11">
        <v>42.542999999999999</v>
      </c>
      <c r="E325" s="11">
        <v>95.456999999999994</v>
      </c>
      <c r="F325" s="11">
        <v>67.046999999999997</v>
      </c>
      <c r="G325" s="11">
        <v>14.808</v>
      </c>
      <c r="H325" s="11">
        <v>7.9</v>
      </c>
    </row>
    <row r="326" spans="1:8" x14ac:dyDescent="0.25">
      <c r="A326" s="11">
        <v>58.962000000000003</v>
      </c>
      <c r="B326" s="11">
        <v>44.33</v>
      </c>
      <c r="C326" s="11">
        <v>20.981999999999999</v>
      </c>
      <c r="D326" s="11">
        <v>40.450000000000003</v>
      </c>
      <c r="E326" s="11">
        <v>49.965000000000003</v>
      </c>
      <c r="F326" s="11">
        <v>54.051000000000002</v>
      </c>
      <c r="G326" s="11">
        <v>22.117000000000001</v>
      </c>
      <c r="H326" s="11">
        <v>19.308</v>
      </c>
    </row>
    <row r="327" spans="1:8" x14ac:dyDescent="0.25">
      <c r="A327" s="11">
        <v>34.97</v>
      </c>
      <c r="B327" s="11">
        <v>55.529000000000003</v>
      </c>
      <c r="C327" s="11">
        <v>43.406999999999996</v>
      </c>
      <c r="D327" s="11">
        <v>61.097000000000001</v>
      </c>
      <c r="E327" s="11">
        <v>62.692</v>
      </c>
      <c r="F327" s="11">
        <v>47.276000000000003</v>
      </c>
      <c r="G327" s="11">
        <v>18.459</v>
      </c>
      <c r="H327" s="11">
        <v>18.367000000000001</v>
      </c>
    </row>
    <row r="328" spans="1:8" x14ac:dyDescent="0.25">
      <c r="A328" s="11">
        <v>67.046999999999997</v>
      </c>
      <c r="B328" s="11">
        <v>48.750999999999998</v>
      </c>
      <c r="C328" s="11">
        <v>54.253999999999998</v>
      </c>
      <c r="D328" s="11">
        <v>53.55</v>
      </c>
      <c r="E328" s="11">
        <v>58.573999999999998</v>
      </c>
      <c r="F328" s="11">
        <v>72.007999999999996</v>
      </c>
      <c r="G328" s="11">
        <v>16.428000000000001</v>
      </c>
      <c r="H328" s="11">
        <v>15.638999999999999</v>
      </c>
    </row>
    <row r="329" spans="1:8" x14ac:dyDescent="0.25">
      <c r="A329" s="11">
        <v>89.463999999999999</v>
      </c>
      <c r="B329" s="11">
        <v>35.162999999999997</v>
      </c>
      <c r="C329" s="11">
        <v>33.718000000000004</v>
      </c>
      <c r="D329" s="11">
        <v>42.938000000000002</v>
      </c>
      <c r="E329" s="11">
        <v>39.070999999999998</v>
      </c>
      <c r="F329" s="11">
        <v>77.677000000000007</v>
      </c>
      <c r="G329" s="11">
        <v>20.942</v>
      </c>
      <c r="H329" s="11">
        <v>23.414000000000001</v>
      </c>
    </row>
    <row r="330" spans="1:8" x14ac:dyDescent="0.25">
      <c r="A330" s="11">
        <v>19.481999999999999</v>
      </c>
      <c r="B330" s="11">
        <v>61.536999999999999</v>
      </c>
      <c r="C330" s="11">
        <v>52.354999999999997</v>
      </c>
      <c r="D330" s="11">
        <v>40.781999999999996</v>
      </c>
      <c r="E330" s="11">
        <v>104.75</v>
      </c>
      <c r="F330" s="11">
        <v>70.768000000000001</v>
      </c>
      <c r="G330" s="11">
        <v>16.632000000000001</v>
      </c>
      <c r="H330" s="11">
        <v>27.763999999999999</v>
      </c>
    </row>
    <row r="331" spans="1:8" x14ac:dyDescent="0.25">
      <c r="A331" s="11">
        <v>16.530999999999999</v>
      </c>
      <c r="B331" s="11">
        <v>39.734999999999999</v>
      </c>
      <c r="C331" s="11">
        <v>54.625</v>
      </c>
      <c r="D331" s="11">
        <v>47.061</v>
      </c>
      <c r="E331" s="11">
        <v>62.029000000000003</v>
      </c>
      <c r="F331" s="11">
        <v>37.753999999999998</v>
      </c>
      <c r="G331" s="11">
        <v>19.782</v>
      </c>
      <c r="H331" s="11">
        <v>28.513999999999999</v>
      </c>
    </row>
    <row r="332" spans="1:8" x14ac:dyDescent="0.25">
      <c r="A332" s="11">
        <v>68.736999999999995</v>
      </c>
      <c r="B332" s="11">
        <v>46.917999999999999</v>
      </c>
      <c r="C332" s="11">
        <v>55.301000000000002</v>
      </c>
      <c r="D332" s="11">
        <v>43.173000000000002</v>
      </c>
      <c r="E332" s="11">
        <v>79.320999999999998</v>
      </c>
      <c r="F332" s="11">
        <v>49.728000000000002</v>
      </c>
      <c r="G332" s="11">
        <v>14.521000000000001</v>
      </c>
      <c r="H332" s="11">
        <v>25.975000000000001</v>
      </c>
    </row>
    <row r="333" spans="1:8" x14ac:dyDescent="0.25">
      <c r="A333" s="11">
        <v>44.100999999999999</v>
      </c>
      <c r="B333" s="11">
        <v>27.119</v>
      </c>
      <c r="C333" s="11">
        <v>52.98</v>
      </c>
      <c r="D333" s="11">
        <v>34.97</v>
      </c>
      <c r="E333" s="11">
        <v>81.864000000000004</v>
      </c>
      <c r="F333" s="11">
        <v>74.120999999999995</v>
      </c>
      <c r="G333" s="11">
        <v>22.719000000000001</v>
      </c>
      <c r="H333" s="11">
        <v>15.585000000000001</v>
      </c>
    </row>
    <row r="334" spans="1:8" x14ac:dyDescent="0.25">
      <c r="A334" s="11">
        <v>61.606000000000002</v>
      </c>
      <c r="B334" s="11">
        <v>26.137</v>
      </c>
      <c r="C334" s="11">
        <v>40.01</v>
      </c>
      <c r="D334" s="11">
        <v>32.130000000000003</v>
      </c>
      <c r="E334" s="11">
        <v>57.514000000000003</v>
      </c>
      <c r="F334" s="11">
        <v>101.645</v>
      </c>
      <c r="G334" s="11">
        <v>23.948</v>
      </c>
      <c r="H334" s="11">
        <v>16.934000000000001</v>
      </c>
    </row>
    <row r="335" spans="1:8" x14ac:dyDescent="0.25">
      <c r="A335" s="11">
        <v>18.367000000000001</v>
      </c>
      <c r="B335" s="11">
        <v>48.526000000000003</v>
      </c>
      <c r="C335" s="11">
        <v>42.305</v>
      </c>
      <c r="D335" s="11">
        <v>45.457000000000001</v>
      </c>
      <c r="E335" s="11">
        <v>34.97</v>
      </c>
      <c r="F335" s="11">
        <v>82.275000000000006</v>
      </c>
      <c r="G335" s="11">
        <v>24.641999999999999</v>
      </c>
      <c r="H335" s="11">
        <v>13.244999999999999</v>
      </c>
    </row>
    <row r="336" spans="1:8" x14ac:dyDescent="0.25">
      <c r="A336" s="11">
        <v>109.11199999999999</v>
      </c>
      <c r="B336" s="11">
        <v>69.905000000000001</v>
      </c>
      <c r="C336" s="11">
        <v>72.730999999999995</v>
      </c>
      <c r="D336" s="11">
        <v>47.683999999999997</v>
      </c>
      <c r="E336" s="11">
        <v>69.432000000000002</v>
      </c>
      <c r="F336" s="11">
        <v>31.84</v>
      </c>
      <c r="G336" s="11">
        <v>7.7930000000000001</v>
      </c>
      <c r="H336" s="11">
        <v>20.535</v>
      </c>
    </row>
    <row r="337" spans="1:8" x14ac:dyDescent="0.25">
      <c r="A337" s="11">
        <v>94.06</v>
      </c>
      <c r="B337" s="11">
        <v>37.664000000000001</v>
      </c>
      <c r="C337" s="11">
        <v>49.625999999999998</v>
      </c>
      <c r="D337" s="11">
        <v>35.33</v>
      </c>
      <c r="E337" s="11">
        <v>44.84</v>
      </c>
      <c r="F337" s="11">
        <v>44.33</v>
      </c>
      <c r="G337" s="11">
        <v>24.981999999999999</v>
      </c>
      <c r="H337" s="11">
        <v>18.596</v>
      </c>
    </row>
    <row r="338" spans="1:8" x14ac:dyDescent="0.25">
      <c r="A338" s="11">
        <v>51.378999999999998</v>
      </c>
      <c r="B338" s="11">
        <v>21.771000000000001</v>
      </c>
      <c r="C338" s="11">
        <v>93.004999999999995</v>
      </c>
      <c r="D338" s="11">
        <v>26.137</v>
      </c>
      <c r="E338" s="11">
        <v>51.982999999999997</v>
      </c>
      <c r="F338" s="11">
        <v>75.34</v>
      </c>
      <c r="G338" s="11">
        <v>16.632000000000001</v>
      </c>
      <c r="H338" s="11">
        <v>23.123999999999999</v>
      </c>
    </row>
    <row r="339" spans="1:8" x14ac:dyDescent="0.25">
      <c r="A339" s="11">
        <v>37.664000000000001</v>
      </c>
      <c r="B339" s="11">
        <v>27.52</v>
      </c>
      <c r="C339" s="11">
        <v>44.082000000000001</v>
      </c>
      <c r="D339" s="11">
        <v>20.942</v>
      </c>
      <c r="E339" s="11">
        <v>49.456000000000003</v>
      </c>
      <c r="F339" s="11">
        <v>73.02</v>
      </c>
      <c r="G339" s="11">
        <v>14.521000000000001</v>
      </c>
      <c r="H339" s="11">
        <v>17.472999999999999</v>
      </c>
    </row>
    <row r="340" spans="1:8" x14ac:dyDescent="0.25">
      <c r="A340" s="11">
        <v>78.894000000000005</v>
      </c>
      <c r="B340" s="11">
        <v>51.56</v>
      </c>
      <c r="C340" s="11">
        <v>66.147999999999996</v>
      </c>
      <c r="D340" s="11">
        <v>15.693</v>
      </c>
      <c r="E340" s="11">
        <v>50.802</v>
      </c>
      <c r="F340" s="11">
        <v>61.536999999999999</v>
      </c>
      <c r="G340" s="11">
        <v>26.297999999999998</v>
      </c>
      <c r="H340" s="11">
        <v>16.530999999999999</v>
      </c>
    </row>
    <row r="341" spans="1:8" x14ac:dyDescent="0.25">
      <c r="A341" s="11">
        <v>46.027999999999999</v>
      </c>
      <c r="B341" s="11">
        <v>20.535</v>
      </c>
      <c r="C341" s="11">
        <v>34.509</v>
      </c>
      <c r="D341" s="11">
        <v>21.771000000000001</v>
      </c>
      <c r="E341" s="11">
        <v>73.766999999999996</v>
      </c>
      <c r="F341" s="11">
        <v>43.658999999999999</v>
      </c>
      <c r="G341" s="11">
        <v>19.308</v>
      </c>
      <c r="H341" s="11">
        <v>22.344999999999999</v>
      </c>
    </row>
    <row r="342" spans="1:8" x14ac:dyDescent="0.25">
      <c r="A342" s="11">
        <v>74.040999999999997</v>
      </c>
      <c r="B342" s="11">
        <v>23.878</v>
      </c>
      <c r="C342" s="11">
        <v>29.186</v>
      </c>
      <c r="D342" s="11">
        <v>53.502000000000002</v>
      </c>
      <c r="E342" s="11">
        <v>40.344999999999999</v>
      </c>
      <c r="F342" s="11">
        <v>53.058999999999997</v>
      </c>
      <c r="G342" s="11">
        <v>16.274000000000001</v>
      </c>
      <c r="H342" s="11">
        <v>18.367000000000001</v>
      </c>
    </row>
    <row r="343" spans="1:8" x14ac:dyDescent="0.25">
      <c r="A343" s="11">
        <v>19.175999999999998</v>
      </c>
      <c r="B343" s="11">
        <v>46.502000000000002</v>
      </c>
      <c r="C343" s="11">
        <v>60.542999999999999</v>
      </c>
      <c r="D343" s="11">
        <v>47.896000000000001</v>
      </c>
      <c r="E343" s="11">
        <v>49.728000000000002</v>
      </c>
      <c r="F343" s="11">
        <v>137.178</v>
      </c>
      <c r="G343" s="11">
        <v>17.664999999999999</v>
      </c>
      <c r="H343" s="11">
        <v>34.97</v>
      </c>
    </row>
    <row r="344" spans="1:8" x14ac:dyDescent="0.25">
      <c r="A344" s="11"/>
      <c r="B344" s="11">
        <v>18.459</v>
      </c>
      <c r="C344" s="11">
        <v>57.204999999999998</v>
      </c>
      <c r="D344" s="11">
        <v>18.09</v>
      </c>
      <c r="E344" s="11">
        <v>40.781999999999996</v>
      </c>
      <c r="F344" s="11">
        <v>85.204999999999998</v>
      </c>
      <c r="G344" s="11">
        <v>23.841999999999999</v>
      </c>
      <c r="H344" s="11">
        <v>25.975000000000001</v>
      </c>
    </row>
    <row r="345" spans="1:8" x14ac:dyDescent="0.25">
      <c r="A345" s="11"/>
      <c r="B345" s="11">
        <v>34.97</v>
      </c>
      <c r="C345" s="11">
        <v>71.006</v>
      </c>
      <c r="D345" s="11">
        <v>29.9</v>
      </c>
      <c r="E345" s="11">
        <v>70.049000000000007</v>
      </c>
      <c r="F345" s="11">
        <v>62.88</v>
      </c>
      <c r="G345" s="11">
        <v>24.641999999999999</v>
      </c>
      <c r="H345" s="11">
        <v>14.808</v>
      </c>
    </row>
    <row r="346" spans="1:8" x14ac:dyDescent="0.25">
      <c r="A346" s="11"/>
      <c r="B346" s="11">
        <v>20.204000000000001</v>
      </c>
      <c r="C346" s="11">
        <v>58.343000000000004</v>
      </c>
      <c r="D346" s="11">
        <v>36.941000000000003</v>
      </c>
      <c r="E346" s="11">
        <v>86.706999999999994</v>
      </c>
      <c r="F346" s="11">
        <v>90.914000000000001</v>
      </c>
      <c r="G346" s="11">
        <v>14.808</v>
      </c>
      <c r="H346" s="11">
        <v>20.286999999999999</v>
      </c>
    </row>
    <row r="347" spans="1:8" x14ac:dyDescent="0.25">
      <c r="A347" s="11"/>
      <c r="B347" s="11">
        <v>25.78</v>
      </c>
      <c r="C347" s="11">
        <v>22.978000000000002</v>
      </c>
      <c r="D347" s="11">
        <v>39.5</v>
      </c>
      <c r="E347" s="11">
        <v>65.146000000000001</v>
      </c>
      <c r="F347" s="11">
        <v>59.146999999999998</v>
      </c>
      <c r="G347" s="11">
        <v>16.530999999999999</v>
      </c>
      <c r="H347" s="11">
        <v>15.693</v>
      </c>
    </row>
    <row r="348" spans="1:8" x14ac:dyDescent="0.25">
      <c r="A348" s="11"/>
      <c r="B348" s="11">
        <v>34.287999999999997</v>
      </c>
      <c r="C348" s="11">
        <v>101.645</v>
      </c>
      <c r="D348" s="11">
        <v>59.29</v>
      </c>
      <c r="E348" s="11">
        <v>45.604999999999997</v>
      </c>
      <c r="F348" s="11">
        <v>110.21899999999999</v>
      </c>
      <c r="G348" s="11"/>
      <c r="H348" s="11"/>
    </row>
    <row r="349" spans="1:8" x14ac:dyDescent="0.25">
      <c r="A349" s="11"/>
      <c r="B349" s="11">
        <v>16.530999999999999</v>
      </c>
      <c r="C349" s="11">
        <v>76.725999999999999</v>
      </c>
      <c r="D349" s="11">
        <v>19.824999999999999</v>
      </c>
      <c r="E349" s="11">
        <v>61.304000000000002</v>
      </c>
      <c r="F349" s="11">
        <v>39.5</v>
      </c>
      <c r="G349" s="11"/>
      <c r="H349" s="11"/>
    </row>
    <row r="350" spans="1:8" x14ac:dyDescent="0.25">
      <c r="A350" s="11"/>
      <c r="B350" s="11">
        <v>33.868000000000002</v>
      </c>
      <c r="C350" s="11">
        <v>67.983999999999995</v>
      </c>
      <c r="D350" s="11">
        <v>33.265000000000001</v>
      </c>
      <c r="E350" s="11">
        <v>59.076000000000001</v>
      </c>
      <c r="F350" s="11">
        <v>50.133000000000003</v>
      </c>
      <c r="G350" s="11"/>
      <c r="H350" s="11"/>
    </row>
    <row r="351" spans="1:8" x14ac:dyDescent="0.25">
      <c r="A351" s="11"/>
      <c r="B351" s="11">
        <v>14.694000000000001</v>
      </c>
      <c r="C351" s="11">
        <v>27.763999999999999</v>
      </c>
      <c r="D351" s="11">
        <v>68.933000000000007</v>
      </c>
      <c r="E351" s="11">
        <v>55.59</v>
      </c>
      <c r="F351" s="11">
        <v>51.902000000000001</v>
      </c>
      <c r="G351" s="11"/>
      <c r="H351" s="11"/>
    </row>
    <row r="352" spans="1:8" x14ac:dyDescent="0.25">
      <c r="A352" s="11"/>
      <c r="B352" s="11">
        <v>22.719000000000001</v>
      </c>
      <c r="C352" s="11"/>
      <c r="D352" s="11">
        <v>24.948</v>
      </c>
      <c r="E352" s="11"/>
      <c r="F352" s="11">
        <v>24.710999999999999</v>
      </c>
      <c r="G352" s="11"/>
      <c r="H352" s="11"/>
    </row>
    <row r="353" spans="1:8" x14ac:dyDescent="0.25">
      <c r="A353" s="11"/>
      <c r="B353" s="11">
        <v>17.664999999999999</v>
      </c>
      <c r="C353" s="11"/>
      <c r="D353" s="11">
        <v>17.664999999999999</v>
      </c>
      <c r="E353" s="11"/>
      <c r="F353" s="11">
        <v>120.86199999999999</v>
      </c>
      <c r="G353" s="11"/>
      <c r="H353" s="11"/>
    </row>
    <row r="354" spans="1:8" x14ac:dyDescent="0.25">
      <c r="A354" s="11"/>
      <c r="B354" s="11">
        <v>38.984999999999999</v>
      </c>
      <c r="C354" s="11"/>
      <c r="D354" s="11">
        <v>19.308</v>
      </c>
      <c r="E354" s="11"/>
      <c r="F354" s="11">
        <v>63.201000000000001</v>
      </c>
      <c r="G354" s="11"/>
      <c r="H354" s="11"/>
    </row>
    <row r="355" spans="1:8" x14ac:dyDescent="0.25">
      <c r="A355" s="11"/>
      <c r="B355" s="11">
        <v>30.431000000000001</v>
      </c>
      <c r="C355" s="11"/>
      <c r="D355" s="11">
        <v>30.32</v>
      </c>
      <c r="E355" s="11"/>
      <c r="F355" s="11"/>
      <c r="G355" s="11"/>
      <c r="H355" s="11"/>
    </row>
    <row r="356" spans="1:8" x14ac:dyDescent="0.25">
      <c r="A356" s="11"/>
      <c r="B356" s="11">
        <v>29.186</v>
      </c>
      <c r="C356" s="11"/>
      <c r="D356" s="11">
        <v>14.048</v>
      </c>
      <c r="E356" s="11"/>
      <c r="F356" s="11"/>
      <c r="G356" s="11"/>
      <c r="H356" s="11"/>
    </row>
    <row r="357" spans="1:8" x14ac:dyDescent="0.25">
      <c r="A357" s="11"/>
      <c r="B357" s="11">
        <v>23.878</v>
      </c>
      <c r="C357" s="11"/>
      <c r="D357" s="11">
        <v>30.789000000000001</v>
      </c>
      <c r="E357" s="11"/>
      <c r="F357" s="11"/>
      <c r="G357" s="11"/>
      <c r="H357" s="11"/>
    </row>
    <row r="358" spans="1:8" x14ac:dyDescent="0.25">
      <c r="A358" s="11"/>
      <c r="B358" s="11">
        <v>21.141999999999999</v>
      </c>
      <c r="C358" s="11"/>
      <c r="D358" s="11">
        <v>50.435000000000002</v>
      </c>
      <c r="E358" s="11"/>
      <c r="F358" s="11"/>
      <c r="G358" s="11"/>
      <c r="H358" s="11"/>
    </row>
    <row r="359" spans="1:8" x14ac:dyDescent="0.25">
      <c r="A359" s="11"/>
      <c r="B359" s="11">
        <v>23.948</v>
      </c>
      <c r="C359" s="11"/>
      <c r="D359" s="11">
        <v>25.878</v>
      </c>
      <c r="E359" s="11"/>
      <c r="F359" s="11"/>
      <c r="G359" s="11"/>
      <c r="H359" s="11"/>
    </row>
    <row r="360" spans="1:8" x14ac:dyDescent="0.25">
      <c r="A360" s="11"/>
      <c r="B360" s="11">
        <v>44.69</v>
      </c>
      <c r="C360" s="11"/>
      <c r="D360" s="11">
        <v>59.701000000000001</v>
      </c>
      <c r="E360" s="11"/>
      <c r="F360" s="11"/>
      <c r="G360" s="11"/>
      <c r="H360" s="11"/>
    </row>
    <row r="361" spans="1:8" x14ac:dyDescent="0.25">
      <c r="A361" s="11"/>
      <c r="B361" s="11">
        <v>43.639000000000003</v>
      </c>
      <c r="C361" s="11"/>
      <c r="D361" s="11">
        <v>52.354999999999997</v>
      </c>
      <c r="E361" s="11"/>
      <c r="F361" s="11"/>
      <c r="G361" s="11"/>
      <c r="H361" s="11"/>
    </row>
    <row r="362" spans="1:8" x14ac:dyDescent="0.25">
      <c r="A362" s="11"/>
      <c r="B362" s="11">
        <v>41.274999999999999</v>
      </c>
      <c r="C362" s="11"/>
      <c r="D362" s="11">
        <v>23.378</v>
      </c>
      <c r="E362" s="11"/>
      <c r="F362" s="11"/>
      <c r="G362" s="11"/>
      <c r="H362" s="11"/>
    </row>
    <row r="363" spans="1:8" x14ac:dyDescent="0.25">
      <c r="A363" s="11"/>
      <c r="B363" s="11">
        <v>57.204999999999998</v>
      </c>
      <c r="C363" s="11"/>
      <c r="D363" s="11">
        <v>25.582999999999998</v>
      </c>
      <c r="E363" s="11"/>
      <c r="F363" s="11"/>
      <c r="G363" s="11"/>
      <c r="H363" s="11"/>
    </row>
    <row r="364" spans="1:8" x14ac:dyDescent="0.25">
      <c r="A364" s="11"/>
      <c r="B364" s="11">
        <v>30.789000000000001</v>
      </c>
      <c r="C364" s="11"/>
      <c r="D364" s="11">
        <v>35.33</v>
      </c>
      <c r="E364" s="11"/>
      <c r="F364" s="11"/>
      <c r="G364" s="11"/>
      <c r="H364" s="11"/>
    </row>
    <row r="365" spans="1:8" x14ac:dyDescent="0.25">
      <c r="A365" s="11"/>
      <c r="B365" s="11">
        <v>28.690999999999999</v>
      </c>
      <c r="C365" s="11"/>
      <c r="D365" s="11">
        <v>34.509</v>
      </c>
      <c r="E365" s="11"/>
      <c r="F365" s="11"/>
      <c r="G365" s="11"/>
      <c r="H365" s="11"/>
    </row>
    <row r="366" spans="1:8" x14ac:dyDescent="0.25">
      <c r="A366" s="11"/>
      <c r="B366" s="11">
        <v>41.581000000000003</v>
      </c>
      <c r="C366" s="11"/>
      <c r="D366" s="11">
        <v>54.268999999999998</v>
      </c>
      <c r="E366" s="11"/>
      <c r="F366" s="11"/>
      <c r="G366" s="11"/>
      <c r="H366" s="11"/>
    </row>
    <row r="367" spans="1:8" x14ac:dyDescent="0.25">
      <c r="A367" s="11"/>
      <c r="B367" s="11">
        <v>20.535</v>
      </c>
      <c r="C367" s="11"/>
      <c r="D367" s="11">
        <v>56.088000000000001</v>
      </c>
      <c r="E367" s="11"/>
      <c r="F367" s="11"/>
      <c r="G367" s="11"/>
      <c r="H367" s="11"/>
    </row>
    <row r="368" spans="1:8" x14ac:dyDescent="0.25">
      <c r="A368" s="11"/>
      <c r="B368" s="11">
        <v>18.731000000000002</v>
      </c>
      <c r="C368" s="11"/>
      <c r="D368" s="11">
        <v>30.98</v>
      </c>
      <c r="E368" s="11"/>
      <c r="F368" s="11"/>
      <c r="G368" s="11"/>
      <c r="H368" s="11"/>
    </row>
    <row r="369" spans="1:8" x14ac:dyDescent="0.25">
      <c r="A369" s="11"/>
      <c r="B369" s="11">
        <v>28.748999999999999</v>
      </c>
      <c r="C369" s="11"/>
      <c r="D369" s="11">
        <v>41.581000000000003</v>
      </c>
      <c r="E369" s="11"/>
      <c r="F369" s="11"/>
      <c r="G369" s="11"/>
      <c r="H369" s="11"/>
    </row>
    <row r="370" spans="1:8" x14ac:dyDescent="0.25">
      <c r="A370" s="11"/>
      <c r="B370" s="11">
        <v>38.984999999999999</v>
      </c>
      <c r="C370" s="11"/>
      <c r="D370" s="11">
        <v>15.585000000000001</v>
      </c>
      <c r="E370" s="11"/>
      <c r="F370" s="11"/>
      <c r="G370" s="11"/>
      <c r="H370" s="11"/>
    </row>
    <row r="371" spans="1:8" x14ac:dyDescent="0.25">
      <c r="A371" s="11"/>
      <c r="B371" s="11">
        <v>23.123999999999999</v>
      </c>
      <c r="C371" s="11"/>
      <c r="D371" s="11">
        <v>35.283000000000001</v>
      </c>
      <c r="E371" s="11"/>
      <c r="F371" s="11"/>
      <c r="G371" s="11"/>
      <c r="H371" s="11"/>
    </row>
    <row r="372" spans="1:8" x14ac:dyDescent="0.25">
      <c r="A372" s="11"/>
      <c r="B372" s="11">
        <v>47.204000000000001</v>
      </c>
      <c r="C372" s="11"/>
      <c r="D372" s="11">
        <v>22.193000000000001</v>
      </c>
      <c r="E372" s="11"/>
      <c r="F372" s="11"/>
      <c r="G372" s="11"/>
      <c r="H372" s="11"/>
    </row>
    <row r="373" spans="1:8" x14ac:dyDescent="0.25">
      <c r="A373" s="11"/>
      <c r="B373" s="11">
        <v>23.948</v>
      </c>
      <c r="C373" s="11"/>
      <c r="D373" s="11"/>
      <c r="E373" s="11"/>
      <c r="F373" s="11"/>
      <c r="G373" s="11"/>
      <c r="H373" s="11"/>
    </row>
    <row r="374" spans="1:8" x14ac:dyDescent="0.25">
      <c r="A374" s="11"/>
      <c r="B374" s="11">
        <v>19.308</v>
      </c>
      <c r="C374" s="11"/>
      <c r="D374" s="11"/>
      <c r="E374" s="11"/>
      <c r="F374" s="11"/>
      <c r="G374" s="11"/>
      <c r="H374" s="11"/>
    </row>
    <row r="375" spans="1:8" x14ac:dyDescent="0.25">
      <c r="A375" s="11"/>
      <c r="B375" s="11">
        <v>17.425000000000001</v>
      </c>
      <c r="C375" s="11"/>
      <c r="D375" s="11"/>
      <c r="E375" s="11"/>
      <c r="F375" s="11"/>
      <c r="G375" s="11"/>
      <c r="H375" s="11"/>
    </row>
    <row r="376" spans="1:8" x14ac:dyDescent="0.25">
      <c r="A376" s="11"/>
      <c r="B376" s="11">
        <v>41.070999999999998</v>
      </c>
      <c r="C376" s="11"/>
      <c r="D376" s="11"/>
      <c r="E376" s="11"/>
      <c r="F376" s="11"/>
      <c r="G376" s="11"/>
      <c r="H376" s="11"/>
    </row>
    <row r="377" spans="1:8" x14ac:dyDescent="0.25">
      <c r="A377" s="11"/>
      <c r="B377" s="11">
        <v>47.061</v>
      </c>
      <c r="C377" s="11"/>
      <c r="D377" s="11"/>
      <c r="E377" s="11"/>
      <c r="F377" s="11"/>
      <c r="G377" s="11"/>
      <c r="H377" s="11"/>
    </row>
    <row r="378" spans="1:8" x14ac:dyDescent="0.25">
      <c r="A378" s="11"/>
      <c r="B378" s="11">
        <v>53.55</v>
      </c>
      <c r="C378" s="11"/>
      <c r="D378" s="11"/>
      <c r="E378" s="11"/>
      <c r="F378" s="11"/>
      <c r="G378" s="11"/>
      <c r="H378" s="11"/>
    </row>
    <row r="379" spans="1:8" x14ac:dyDescent="0.25">
      <c r="A379" s="11"/>
      <c r="B379" s="11">
        <v>26.774999999999999</v>
      </c>
      <c r="C379" s="11"/>
      <c r="D379" s="11"/>
      <c r="E379" s="11"/>
      <c r="F379" s="11"/>
      <c r="G379" s="11"/>
      <c r="H379" s="11"/>
    </row>
    <row r="380" spans="1:8" x14ac:dyDescent="0.25">
      <c r="A380" s="11"/>
      <c r="B380" s="11">
        <v>29.672999999999998</v>
      </c>
      <c r="C380" s="11"/>
      <c r="D380" s="11"/>
      <c r="E380" s="11"/>
      <c r="F380" s="11"/>
      <c r="G380" s="11"/>
      <c r="H380" s="11"/>
    </row>
    <row r="381" spans="1:8" x14ac:dyDescent="0.25">
      <c r="A381" s="11"/>
      <c r="B381" s="11">
        <v>42.404000000000003</v>
      </c>
      <c r="C381" s="11"/>
      <c r="D381" s="11"/>
      <c r="E381" s="11"/>
      <c r="F381" s="11"/>
      <c r="G381" s="11"/>
      <c r="H381" s="11"/>
    </row>
    <row r="382" spans="1:8" x14ac:dyDescent="0.25">
      <c r="A382" s="11"/>
      <c r="B382" s="11">
        <v>40.115000000000002</v>
      </c>
      <c r="C382" s="11"/>
      <c r="D382" s="11"/>
      <c r="E382" s="11"/>
      <c r="F382" s="11"/>
      <c r="G382" s="11"/>
      <c r="H382" s="11"/>
    </row>
    <row r="383" spans="1:8" x14ac:dyDescent="0.25">
      <c r="A383" s="11"/>
      <c r="B383" s="11">
        <v>51.247999999999998</v>
      </c>
      <c r="C383" s="11"/>
      <c r="D383" s="11"/>
      <c r="E383" s="11"/>
      <c r="F383" s="11"/>
      <c r="G383" s="11"/>
      <c r="H383" s="11"/>
    </row>
    <row r="384" spans="1:8" x14ac:dyDescent="0.25">
      <c r="A384" s="11"/>
      <c r="B384" s="11">
        <v>36.389000000000003</v>
      </c>
      <c r="C384" s="11"/>
      <c r="D384" s="11"/>
      <c r="E384" s="11"/>
      <c r="F384" s="11"/>
      <c r="G384" s="11"/>
      <c r="H384" s="11"/>
    </row>
    <row r="385" spans="1:8" x14ac:dyDescent="0.25">
      <c r="A385" s="11"/>
      <c r="B385" s="11">
        <v>19.824999999999999</v>
      </c>
      <c r="C385" s="11"/>
      <c r="D385" s="11"/>
      <c r="E385" s="11"/>
      <c r="F385" s="11"/>
      <c r="G385" s="11"/>
      <c r="H385" s="11"/>
    </row>
    <row r="386" spans="1:8" x14ac:dyDescent="0.25">
      <c r="A386" s="11"/>
      <c r="B386" s="11">
        <v>21.771000000000001</v>
      </c>
      <c r="C386" s="11"/>
      <c r="D386" s="11"/>
      <c r="E386" s="11"/>
      <c r="F386" s="11"/>
      <c r="G386" s="11"/>
      <c r="H386" s="11"/>
    </row>
    <row r="387" spans="1:8" x14ac:dyDescent="0.25">
      <c r="A387" s="11"/>
      <c r="B387" s="11">
        <v>23.414000000000001</v>
      </c>
      <c r="C387" s="11"/>
      <c r="D387" s="11"/>
      <c r="E387" s="11"/>
      <c r="F387" s="11"/>
      <c r="G387" s="11"/>
      <c r="H387" s="11"/>
    </row>
    <row r="388" spans="1:8" x14ac:dyDescent="0.25">
      <c r="A388" s="11"/>
      <c r="B388" s="11">
        <v>44.424999999999997</v>
      </c>
      <c r="C388" s="11"/>
      <c r="D388" s="11"/>
      <c r="E388" s="11"/>
      <c r="F388" s="11"/>
      <c r="G388" s="11"/>
      <c r="H388" s="11"/>
    </row>
    <row r="389" spans="1:8" x14ac:dyDescent="0.25">
      <c r="A389" s="11"/>
      <c r="B389" s="11">
        <v>18.596</v>
      </c>
      <c r="C389" s="11"/>
      <c r="D389" s="11"/>
      <c r="E389" s="11"/>
      <c r="F389" s="11"/>
      <c r="G389" s="11"/>
      <c r="H389" s="11"/>
    </row>
    <row r="390" spans="1:8" x14ac:dyDescent="0.25">
      <c r="A390" s="11"/>
      <c r="B390" s="11">
        <v>17.664999999999999</v>
      </c>
      <c r="C390" s="11"/>
      <c r="D390" s="11"/>
      <c r="E390" s="11"/>
      <c r="F390" s="11"/>
      <c r="G390" s="11"/>
      <c r="H390" s="11"/>
    </row>
    <row r="391" spans="1:8" x14ac:dyDescent="0.25">
      <c r="A391" s="11"/>
      <c r="B391" s="11">
        <v>23.841999999999999</v>
      </c>
      <c r="C391" s="11"/>
      <c r="D391" s="11"/>
      <c r="E391" s="11"/>
      <c r="F391" s="11"/>
      <c r="G391" s="11"/>
      <c r="H391" s="11"/>
    </row>
    <row r="392" spans="1:8" x14ac:dyDescent="0.25">
      <c r="A392" s="11"/>
      <c r="B392" s="11">
        <v>26.648</v>
      </c>
      <c r="C392" s="11"/>
      <c r="D392" s="11"/>
      <c r="E392" s="11"/>
      <c r="F392" s="11"/>
      <c r="G392" s="11"/>
      <c r="H392" s="11"/>
    </row>
    <row r="393" spans="1:8" x14ac:dyDescent="0.25">
      <c r="A393" s="11"/>
      <c r="B393" s="11">
        <v>37.664000000000001</v>
      </c>
      <c r="C393" s="11"/>
      <c r="D393" s="11"/>
      <c r="E393" s="11"/>
      <c r="F393" s="11"/>
      <c r="G393" s="11"/>
      <c r="H393" s="11"/>
    </row>
    <row r="394" spans="1:8" x14ac:dyDescent="0.25">
      <c r="A394" s="11"/>
      <c r="B394" s="11">
        <v>25.878</v>
      </c>
      <c r="C394" s="11"/>
      <c r="D394" s="11"/>
      <c r="E394" s="11"/>
      <c r="F394" s="11"/>
      <c r="G394" s="11"/>
      <c r="H394" s="11"/>
    </row>
    <row r="395" spans="1:8" x14ac:dyDescent="0.25">
      <c r="A395" s="11"/>
      <c r="B395" s="11">
        <v>37.820999999999998</v>
      </c>
      <c r="C395" s="11"/>
      <c r="D395" s="11"/>
      <c r="E395" s="11"/>
      <c r="F395" s="11"/>
      <c r="G395" s="11"/>
      <c r="H395" s="11"/>
    </row>
    <row r="396" spans="1:8" x14ac:dyDescent="0.25">
      <c r="A396" s="11">
        <v>62.557000000000002</v>
      </c>
      <c r="B396" s="11">
        <v>60.987000000000002</v>
      </c>
      <c r="C396" s="11">
        <v>33.991999999999997</v>
      </c>
      <c r="D396" s="11">
        <v>28.484000000000002</v>
      </c>
      <c r="E396" s="11">
        <v>69.819999999999993</v>
      </c>
      <c r="F396" s="11">
        <v>68.441000000000003</v>
      </c>
      <c r="G396" s="11"/>
      <c r="H396" s="11"/>
    </row>
    <row r="397" spans="1:8" x14ac:dyDescent="0.25">
      <c r="A397" s="11">
        <v>72.695999999999998</v>
      </c>
      <c r="B397" s="11">
        <v>41.439</v>
      </c>
      <c r="C397" s="11">
        <v>28.748999999999999</v>
      </c>
      <c r="D397" s="11">
        <v>82.998999999999995</v>
      </c>
      <c r="E397" s="11">
        <v>59.87</v>
      </c>
      <c r="F397" s="11">
        <v>28.837</v>
      </c>
      <c r="G397" s="11"/>
      <c r="H397" s="11"/>
    </row>
    <row r="398" spans="1:8" x14ac:dyDescent="0.25">
      <c r="A398" s="11">
        <v>58.372</v>
      </c>
      <c r="B398" s="11">
        <v>22.117000000000001</v>
      </c>
      <c r="C398" s="11">
        <v>49.37</v>
      </c>
      <c r="D398" s="11">
        <v>43.250999999999998</v>
      </c>
      <c r="E398" s="11">
        <v>102.405</v>
      </c>
      <c r="F398" s="11">
        <v>52.595999999999997</v>
      </c>
      <c r="G398" s="11"/>
      <c r="H398" s="11"/>
    </row>
    <row r="399" spans="1:8" x14ac:dyDescent="0.25">
      <c r="A399" s="11">
        <v>29.9</v>
      </c>
      <c r="B399" s="11">
        <v>33.265000000000001</v>
      </c>
      <c r="C399" s="11">
        <v>21.300999999999998</v>
      </c>
      <c r="D399" s="11">
        <v>71.444000000000003</v>
      </c>
      <c r="E399" s="11">
        <v>85.807000000000002</v>
      </c>
      <c r="F399" s="11">
        <v>43.250999999999998</v>
      </c>
      <c r="G399" s="11"/>
      <c r="H399" s="11"/>
    </row>
    <row r="400" spans="1:8" x14ac:dyDescent="0.25">
      <c r="A400" s="11">
        <v>67.959000000000003</v>
      </c>
      <c r="B400" s="11">
        <v>66.25</v>
      </c>
      <c r="C400" s="11">
        <v>31.945</v>
      </c>
      <c r="D400" s="11">
        <v>57.277999999999999</v>
      </c>
      <c r="E400" s="11">
        <v>62.395000000000003</v>
      </c>
      <c r="F400" s="11">
        <v>46.411999999999999</v>
      </c>
      <c r="G400" s="11"/>
      <c r="H400" s="11"/>
    </row>
    <row r="401" spans="1:8" x14ac:dyDescent="0.25">
      <c r="A401" s="11">
        <v>60.430999999999997</v>
      </c>
      <c r="B401" s="11">
        <v>48.265000000000001</v>
      </c>
      <c r="C401" s="11">
        <v>72.382000000000005</v>
      </c>
      <c r="D401" s="11">
        <v>51.378999999999998</v>
      </c>
      <c r="E401" s="11">
        <v>59.743000000000002</v>
      </c>
      <c r="F401" s="11">
        <v>67.798000000000002</v>
      </c>
      <c r="G401" s="11"/>
      <c r="H401" s="11"/>
    </row>
    <row r="402" spans="1:8" x14ac:dyDescent="0.25">
      <c r="A402" s="11">
        <v>47.683999999999997</v>
      </c>
      <c r="B402" s="11">
        <v>59.588000000000001</v>
      </c>
      <c r="C402" s="11">
        <v>36.015999999999998</v>
      </c>
      <c r="D402" s="11">
        <v>40.761000000000003</v>
      </c>
      <c r="E402" s="11">
        <v>61.055999999999997</v>
      </c>
      <c r="F402" s="11">
        <v>54.268999999999998</v>
      </c>
      <c r="G402" s="11"/>
      <c r="H402" s="11"/>
    </row>
    <row r="403" spans="1:8" x14ac:dyDescent="0.25">
      <c r="A403" s="11">
        <v>48.212000000000003</v>
      </c>
      <c r="B403" s="11">
        <v>37.865000000000002</v>
      </c>
      <c r="C403" s="11">
        <v>59.146999999999998</v>
      </c>
      <c r="D403" s="11">
        <v>45.530999999999999</v>
      </c>
      <c r="E403" s="11">
        <v>65.262</v>
      </c>
      <c r="F403" s="11">
        <v>65.712999999999994</v>
      </c>
      <c r="G403" s="11"/>
      <c r="H403" s="11"/>
    </row>
    <row r="404" spans="1:8" x14ac:dyDescent="0.25">
      <c r="A404" s="11">
        <v>45.753</v>
      </c>
      <c r="B404" s="11">
        <v>36.457999999999998</v>
      </c>
      <c r="C404" s="11">
        <v>20.535</v>
      </c>
      <c r="D404" s="11">
        <v>122.28400000000001</v>
      </c>
      <c r="E404" s="11">
        <v>86.355999999999995</v>
      </c>
      <c r="F404" s="11">
        <v>48.89</v>
      </c>
      <c r="G404" s="11"/>
      <c r="H404" s="11"/>
    </row>
    <row r="405" spans="1:8" x14ac:dyDescent="0.25">
      <c r="A405" s="11">
        <v>67.046999999999997</v>
      </c>
      <c r="B405" s="11">
        <v>31.44</v>
      </c>
      <c r="C405" s="11">
        <v>73.846999999999994</v>
      </c>
      <c r="D405" s="11">
        <v>77.968999999999994</v>
      </c>
      <c r="E405" s="11">
        <v>76.462000000000003</v>
      </c>
      <c r="F405" s="11">
        <v>37.664000000000001</v>
      </c>
      <c r="G405" s="11"/>
      <c r="H405" s="11"/>
    </row>
    <row r="406" spans="1:8" x14ac:dyDescent="0.25">
      <c r="A406" s="11">
        <v>41.823999999999998</v>
      </c>
      <c r="B406" s="11">
        <v>22.231000000000002</v>
      </c>
      <c r="C406" s="11">
        <v>49.37</v>
      </c>
      <c r="D406" s="11">
        <v>41.923999999999999</v>
      </c>
      <c r="E406" s="11">
        <v>64.114999999999995</v>
      </c>
      <c r="F406" s="11">
        <v>59.969000000000001</v>
      </c>
      <c r="G406" s="11"/>
      <c r="H406" s="11"/>
    </row>
    <row r="407" spans="1:8" x14ac:dyDescent="0.25">
      <c r="A407" s="11">
        <v>57.027999999999999</v>
      </c>
      <c r="B407" s="11">
        <v>31.945</v>
      </c>
      <c r="C407" s="11">
        <v>45.438000000000002</v>
      </c>
      <c r="D407" s="11">
        <v>55.133000000000003</v>
      </c>
      <c r="E407" s="11">
        <v>42.878999999999998</v>
      </c>
      <c r="F407" s="11">
        <v>56.192999999999998</v>
      </c>
      <c r="G407" s="11"/>
      <c r="H407" s="11"/>
    </row>
    <row r="408" spans="1:8" x14ac:dyDescent="0.25">
      <c r="A408" s="11">
        <v>54.128999999999998</v>
      </c>
      <c r="B408" s="11">
        <v>35.33</v>
      </c>
      <c r="C408" s="11">
        <v>37.146000000000001</v>
      </c>
      <c r="D408" s="11">
        <v>31.385999999999999</v>
      </c>
      <c r="E408" s="11">
        <v>63.427</v>
      </c>
      <c r="F408" s="11">
        <v>32.701999999999998</v>
      </c>
      <c r="G408" s="11"/>
      <c r="H408" s="11"/>
    </row>
    <row r="409" spans="1:8" x14ac:dyDescent="0.25">
      <c r="A409" s="11">
        <v>60.807000000000002</v>
      </c>
      <c r="B409" s="11">
        <v>42.542999999999999</v>
      </c>
      <c r="C409" s="11">
        <v>39.564</v>
      </c>
      <c r="D409" s="11">
        <v>57.514000000000003</v>
      </c>
      <c r="E409" s="11">
        <v>75.373000000000005</v>
      </c>
      <c r="F409" s="11">
        <v>37.213999999999999</v>
      </c>
      <c r="G409" s="11"/>
      <c r="H409" s="11"/>
    </row>
    <row r="410" spans="1:8" x14ac:dyDescent="0.25">
      <c r="A410" s="11">
        <v>39.65</v>
      </c>
      <c r="B410" s="11">
        <v>47.061</v>
      </c>
      <c r="C410" s="11">
        <v>71.468000000000004</v>
      </c>
      <c r="D410" s="11">
        <v>59.756999999999998</v>
      </c>
      <c r="E410" s="11">
        <v>65.262</v>
      </c>
      <c r="F410" s="11">
        <v>42.938000000000002</v>
      </c>
      <c r="G410" s="11"/>
      <c r="H410" s="11"/>
    </row>
    <row r="411" spans="1:8" x14ac:dyDescent="0.25">
      <c r="A411" s="11">
        <v>36.734999999999999</v>
      </c>
      <c r="B411" s="11">
        <v>27.119</v>
      </c>
      <c r="C411" s="11">
        <v>66.236999999999995</v>
      </c>
      <c r="D411" s="11">
        <v>61.262999999999998</v>
      </c>
      <c r="E411" s="11">
        <v>73.296999999999997</v>
      </c>
      <c r="F411" s="11">
        <v>48.959000000000003</v>
      </c>
      <c r="G411" s="11"/>
      <c r="H411" s="11"/>
    </row>
    <row r="412" spans="1:8" x14ac:dyDescent="0.25">
      <c r="A412" s="11">
        <v>64.153999999999996</v>
      </c>
      <c r="B412" s="11">
        <v>43.813000000000002</v>
      </c>
      <c r="C412" s="11">
        <v>65.262</v>
      </c>
      <c r="D412" s="11">
        <v>66.122</v>
      </c>
      <c r="E412" s="11">
        <v>69.941000000000003</v>
      </c>
      <c r="F412" s="11">
        <v>61.606000000000002</v>
      </c>
      <c r="G412" s="11"/>
      <c r="H412" s="11"/>
    </row>
    <row r="413" spans="1:8" x14ac:dyDescent="0.25">
      <c r="A413" s="11">
        <v>48.820999999999998</v>
      </c>
      <c r="B413" s="11">
        <v>38.984999999999999</v>
      </c>
      <c r="C413" s="11">
        <v>29.445</v>
      </c>
      <c r="D413" s="11">
        <v>58.372</v>
      </c>
      <c r="E413" s="11">
        <v>89.096000000000004</v>
      </c>
      <c r="F413" s="11">
        <v>46.027999999999999</v>
      </c>
      <c r="G413" s="11"/>
      <c r="H413" s="11"/>
    </row>
    <row r="414" spans="1:8" x14ac:dyDescent="0.25">
      <c r="A414" s="11">
        <v>36.917999999999999</v>
      </c>
      <c r="B414" s="11">
        <v>59.87</v>
      </c>
      <c r="C414" s="11">
        <v>28.484000000000002</v>
      </c>
      <c r="D414" s="11">
        <v>56.923999999999999</v>
      </c>
      <c r="E414" s="11">
        <v>53.77</v>
      </c>
      <c r="F414" s="11">
        <v>38.963000000000001</v>
      </c>
      <c r="G414" s="11"/>
      <c r="H414" s="11"/>
    </row>
    <row r="415" spans="1:8" x14ac:dyDescent="0.25">
      <c r="A415" s="11">
        <v>51.164999999999999</v>
      </c>
      <c r="B415" s="11">
        <v>42.878999999999998</v>
      </c>
      <c r="C415" s="11">
        <v>49.625999999999998</v>
      </c>
      <c r="D415" s="11">
        <v>63.957000000000001</v>
      </c>
      <c r="E415" s="11">
        <v>63.692999999999998</v>
      </c>
      <c r="F415" s="11">
        <v>54.81</v>
      </c>
      <c r="G415" s="11"/>
      <c r="H415" s="11"/>
    </row>
    <row r="416" spans="1:8" x14ac:dyDescent="0.25">
      <c r="A416" s="11">
        <v>26.648</v>
      </c>
      <c r="B416" s="11">
        <v>43.173000000000002</v>
      </c>
      <c r="C416" s="11">
        <v>42.404000000000003</v>
      </c>
      <c r="D416" s="11">
        <v>30.32</v>
      </c>
      <c r="E416" s="11">
        <v>70.302000000000007</v>
      </c>
      <c r="F416" s="11">
        <v>50.585000000000001</v>
      </c>
      <c r="G416" s="11"/>
      <c r="H416" s="11"/>
    </row>
    <row r="417" spans="1:8" x14ac:dyDescent="0.25">
      <c r="A417" s="11">
        <v>42.603000000000002</v>
      </c>
      <c r="B417" s="11">
        <v>47.649000000000001</v>
      </c>
      <c r="C417" s="11">
        <v>81.986999999999995</v>
      </c>
      <c r="D417" s="11">
        <v>45.177999999999997</v>
      </c>
      <c r="E417" s="11">
        <v>57.981000000000002</v>
      </c>
      <c r="F417" s="11">
        <v>61.606000000000002</v>
      </c>
      <c r="G417" s="11"/>
      <c r="H417" s="11"/>
    </row>
    <row r="418" spans="1:8" x14ac:dyDescent="0.25">
      <c r="A418" s="11">
        <v>35.828000000000003</v>
      </c>
      <c r="B418" s="11">
        <v>53.817</v>
      </c>
      <c r="C418" s="11">
        <v>36.734999999999999</v>
      </c>
      <c r="D418" s="11">
        <v>54.517000000000003</v>
      </c>
      <c r="E418" s="11">
        <v>50.133000000000003</v>
      </c>
      <c r="F418" s="11">
        <v>60.417000000000002</v>
      </c>
      <c r="G418" s="11"/>
      <c r="H418" s="11"/>
    </row>
    <row r="419" spans="1:8" x14ac:dyDescent="0.25">
      <c r="A419" s="11">
        <v>54.238</v>
      </c>
      <c r="B419" s="11">
        <v>40.450000000000003</v>
      </c>
      <c r="C419" s="11">
        <v>49.420999999999999</v>
      </c>
      <c r="D419" s="11">
        <v>39.65</v>
      </c>
      <c r="E419" s="11">
        <v>86.248000000000005</v>
      </c>
      <c r="F419" s="11">
        <v>38.198</v>
      </c>
      <c r="G419" s="11"/>
      <c r="H419" s="11"/>
    </row>
    <row r="420" spans="1:8" x14ac:dyDescent="0.25">
      <c r="A420" s="11">
        <v>26.49</v>
      </c>
      <c r="B420" s="11">
        <v>81.905000000000001</v>
      </c>
      <c r="C420" s="11">
        <v>31.84</v>
      </c>
      <c r="D420" s="11">
        <v>55.255000000000003</v>
      </c>
      <c r="E420" s="11">
        <v>56.387999999999998</v>
      </c>
      <c r="F420" s="11">
        <v>68.046000000000006</v>
      </c>
      <c r="G420" s="11"/>
      <c r="H420" s="11"/>
    </row>
    <row r="421" spans="1:8" x14ac:dyDescent="0.25">
      <c r="A421" s="11">
        <v>27.795000000000002</v>
      </c>
      <c r="B421" s="11">
        <v>47.276000000000003</v>
      </c>
      <c r="C421" s="11">
        <v>44.783999999999999</v>
      </c>
      <c r="D421" s="11">
        <v>28.513999999999999</v>
      </c>
      <c r="E421" s="11">
        <v>62.692</v>
      </c>
      <c r="F421" s="11">
        <v>32.856000000000002</v>
      </c>
      <c r="G421" s="11"/>
      <c r="H421" s="11"/>
    </row>
    <row r="422" spans="1:8" x14ac:dyDescent="0.25">
      <c r="A422" s="11">
        <v>31.707000000000001</v>
      </c>
      <c r="B422" s="11">
        <v>41.439</v>
      </c>
      <c r="C422" s="11">
        <v>28.484000000000002</v>
      </c>
      <c r="D422" s="11">
        <v>64.703999999999994</v>
      </c>
      <c r="E422" s="11">
        <v>54.191000000000003</v>
      </c>
      <c r="F422" s="11">
        <v>34.945999999999998</v>
      </c>
      <c r="G422" s="11"/>
      <c r="H422" s="11"/>
    </row>
    <row r="423" spans="1:8" x14ac:dyDescent="0.25">
      <c r="A423" s="11">
        <v>63</v>
      </c>
      <c r="B423" s="11">
        <v>34.97</v>
      </c>
      <c r="C423" s="11">
        <v>44.33</v>
      </c>
      <c r="D423" s="11">
        <v>64.587000000000003</v>
      </c>
      <c r="E423" s="11">
        <v>59.033000000000001</v>
      </c>
      <c r="F423" s="11">
        <v>57.204999999999998</v>
      </c>
      <c r="G423" s="11"/>
      <c r="H423" s="11"/>
    </row>
    <row r="424" spans="1:8" x14ac:dyDescent="0.25">
      <c r="A424" s="11">
        <v>94.552000000000007</v>
      </c>
      <c r="B424" s="11">
        <v>26.648</v>
      </c>
      <c r="C424" s="11">
        <v>49.164999999999999</v>
      </c>
      <c r="D424" s="11">
        <v>35.283000000000001</v>
      </c>
      <c r="E424" s="11">
        <v>92.977999999999994</v>
      </c>
      <c r="F424" s="11">
        <v>47.649000000000001</v>
      </c>
      <c r="G424" s="11"/>
      <c r="H424" s="11"/>
    </row>
    <row r="425" spans="1:8" x14ac:dyDescent="0.25">
      <c r="A425" s="11">
        <v>78.314999999999998</v>
      </c>
      <c r="B425" s="11">
        <v>32.155999999999999</v>
      </c>
      <c r="C425" s="11">
        <v>39.5</v>
      </c>
      <c r="D425" s="11">
        <v>54.81</v>
      </c>
      <c r="E425" s="11">
        <v>77.926000000000002</v>
      </c>
      <c r="F425" s="11">
        <v>39.564</v>
      </c>
      <c r="G425" s="11"/>
      <c r="H425" s="11"/>
    </row>
    <row r="426" spans="1:8" x14ac:dyDescent="0.25">
      <c r="A426" s="11">
        <v>59.232999999999997</v>
      </c>
      <c r="B426" s="11">
        <v>32.130000000000003</v>
      </c>
      <c r="C426" s="11">
        <v>54.02</v>
      </c>
      <c r="D426" s="11">
        <v>53.296999999999997</v>
      </c>
      <c r="E426" s="11">
        <v>44.234000000000002</v>
      </c>
      <c r="F426" s="11">
        <v>52.628</v>
      </c>
      <c r="G426" s="11"/>
      <c r="H426" s="11"/>
    </row>
    <row r="427" spans="1:8" x14ac:dyDescent="0.25">
      <c r="A427" s="11">
        <v>98.569000000000003</v>
      </c>
      <c r="B427" s="11">
        <v>46.064999999999998</v>
      </c>
      <c r="C427" s="11">
        <v>68.182000000000002</v>
      </c>
      <c r="D427" s="11">
        <v>44.177</v>
      </c>
      <c r="E427" s="11">
        <v>81.034999999999997</v>
      </c>
      <c r="F427" s="11">
        <v>45.917999999999999</v>
      </c>
      <c r="G427" s="11"/>
      <c r="H427" s="11"/>
    </row>
    <row r="428" spans="1:8" x14ac:dyDescent="0.25">
      <c r="A428" s="11">
        <v>34.945999999999998</v>
      </c>
      <c r="B428" s="11">
        <v>38.22</v>
      </c>
      <c r="C428" s="11">
        <v>68.441000000000003</v>
      </c>
      <c r="D428" s="11">
        <v>31.277999999999999</v>
      </c>
      <c r="E428" s="11">
        <v>54.749000000000002</v>
      </c>
      <c r="F428" s="11">
        <v>40.595999999999997</v>
      </c>
      <c r="G428" s="11"/>
      <c r="H428" s="11"/>
    </row>
    <row r="429" spans="1:8" x14ac:dyDescent="0.25">
      <c r="A429" s="11">
        <v>59.87</v>
      </c>
      <c r="B429" s="11">
        <v>22.42</v>
      </c>
      <c r="C429" s="11">
        <v>40.325000000000003</v>
      </c>
      <c r="D429" s="11">
        <v>32.469000000000001</v>
      </c>
      <c r="E429" s="11">
        <v>45.475000000000001</v>
      </c>
      <c r="F429" s="11">
        <v>43.947000000000003</v>
      </c>
      <c r="G429" s="11"/>
      <c r="H429" s="11"/>
    </row>
    <row r="430" spans="1:8" x14ac:dyDescent="0.25">
      <c r="A430" s="11">
        <v>23.233000000000001</v>
      </c>
      <c r="B430" s="11">
        <v>43.173000000000002</v>
      </c>
      <c r="C430" s="11">
        <v>57.100999999999999</v>
      </c>
      <c r="D430" s="11">
        <v>51.066000000000003</v>
      </c>
      <c r="E430" s="11">
        <v>53.817</v>
      </c>
      <c r="F430" s="11">
        <v>66.186000000000007</v>
      </c>
      <c r="G430" s="11"/>
      <c r="H430" s="11"/>
    </row>
    <row r="431" spans="1:8" x14ac:dyDescent="0.25">
      <c r="A431" s="11">
        <v>56.387999999999998</v>
      </c>
      <c r="B431" s="11">
        <v>51.460999999999999</v>
      </c>
      <c r="C431" s="11">
        <v>48.491</v>
      </c>
      <c r="D431" s="11">
        <v>42.404000000000003</v>
      </c>
      <c r="E431" s="11">
        <v>74.947000000000003</v>
      </c>
      <c r="F431" s="11">
        <v>43.231999999999999</v>
      </c>
      <c r="G431" s="11"/>
      <c r="H431" s="11"/>
    </row>
    <row r="432" spans="1:8" x14ac:dyDescent="0.25">
      <c r="A432" s="11">
        <v>48.802999999999997</v>
      </c>
      <c r="B432" s="11">
        <v>30.125</v>
      </c>
      <c r="C432" s="11">
        <v>76.396000000000001</v>
      </c>
      <c r="D432" s="11">
        <v>46.247999999999998</v>
      </c>
      <c r="E432" s="11">
        <v>55.255000000000003</v>
      </c>
      <c r="F432" s="11">
        <v>45.954999999999998</v>
      </c>
      <c r="G432" s="11"/>
      <c r="H432" s="11"/>
    </row>
    <row r="433" spans="1:8" x14ac:dyDescent="0.25">
      <c r="A433" s="11">
        <v>52.595999999999997</v>
      </c>
      <c r="B433" s="11">
        <v>39.585999999999999</v>
      </c>
      <c r="C433" s="11">
        <v>66.555000000000007</v>
      </c>
      <c r="D433" s="11">
        <v>51.966999999999999</v>
      </c>
      <c r="E433" s="11">
        <v>85.373999999999995</v>
      </c>
      <c r="F433" s="11">
        <v>43.173000000000002</v>
      </c>
      <c r="G433" s="11"/>
      <c r="H433" s="11"/>
    </row>
    <row r="434" spans="1:8" x14ac:dyDescent="0.25">
      <c r="A434" s="11">
        <v>37.395000000000003</v>
      </c>
      <c r="B434" s="11">
        <v>46.828000000000003</v>
      </c>
      <c r="C434" s="11">
        <v>46.917999999999999</v>
      </c>
      <c r="D434" s="11">
        <v>33.189</v>
      </c>
      <c r="E434" s="11">
        <v>61.743000000000002</v>
      </c>
      <c r="F434" s="11">
        <v>62.826000000000001</v>
      </c>
      <c r="G434" s="11"/>
      <c r="H434" s="11"/>
    </row>
    <row r="435" spans="1:8" x14ac:dyDescent="0.25">
      <c r="A435" s="11">
        <v>47.276000000000003</v>
      </c>
      <c r="B435" s="11">
        <v>33.768000000000001</v>
      </c>
      <c r="C435" s="11">
        <v>49.095999999999997</v>
      </c>
      <c r="D435" s="11">
        <v>44.177</v>
      </c>
      <c r="E435" s="11">
        <v>58.689</v>
      </c>
      <c r="F435" s="11">
        <v>43.542999999999999</v>
      </c>
      <c r="G435" s="11"/>
      <c r="H435" s="11"/>
    </row>
    <row r="436" spans="1:8" x14ac:dyDescent="0.25">
      <c r="A436" s="11">
        <v>49.965000000000003</v>
      </c>
      <c r="B436" s="11">
        <v>78.206999999999994</v>
      </c>
      <c r="C436" s="11">
        <v>60.862000000000002</v>
      </c>
      <c r="D436" s="11">
        <v>26.297999999999998</v>
      </c>
      <c r="E436" s="11">
        <v>100.51</v>
      </c>
      <c r="F436" s="11">
        <v>62.368000000000002</v>
      </c>
      <c r="G436" s="11"/>
      <c r="H436" s="11"/>
    </row>
    <row r="437" spans="1:8" x14ac:dyDescent="0.25">
      <c r="A437" s="11">
        <v>43.173000000000002</v>
      </c>
      <c r="B437" s="11">
        <v>77.153999999999996</v>
      </c>
      <c r="C437" s="11">
        <v>51.164999999999999</v>
      </c>
      <c r="D437" s="11">
        <v>36.457999999999998</v>
      </c>
      <c r="E437" s="11">
        <v>66.147999999999996</v>
      </c>
      <c r="F437" s="11">
        <v>45.753</v>
      </c>
      <c r="G437" s="11"/>
      <c r="H437" s="11"/>
    </row>
    <row r="438" spans="1:8" x14ac:dyDescent="0.25">
      <c r="A438" s="11">
        <v>27.795000000000002</v>
      </c>
      <c r="B438" s="11">
        <v>66.58</v>
      </c>
      <c r="C438" s="11">
        <v>54.625</v>
      </c>
      <c r="D438" s="11">
        <v>29.041</v>
      </c>
      <c r="E438" s="11">
        <v>82.835999999999999</v>
      </c>
      <c r="F438" s="11">
        <v>59.488999999999997</v>
      </c>
      <c r="G438" s="11"/>
      <c r="H438" s="11"/>
    </row>
    <row r="439" spans="1:8" x14ac:dyDescent="0.25">
      <c r="A439" s="11">
        <v>25.216999999999999</v>
      </c>
      <c r="B439" s="11">
        <v>54.81</v>
      </c>
      <c r="C439" s="11">
        <v>33.112000000000002</v>
      </c>
      <c r="D439" s="11">
        <v>44.463000000000001</v>
      </c>
      <c r="E439" s="11">
        <v>75.930999999999997</v>
      </c>
      <c r="F439" s="11">
        <v>36.179000000000002</v>
      </c>
      <c r="G439" s="11"/>
      <c r="H439" s="11"/>
    </row>
    <row r="440" spans="1:8" x14ac:dyDescent="0.25">
      <c r="A440" s="11">
        <v>35.091000000000001</v>
      </c>
      <c r="B440" s="11">
        <v>60.164999999999999</v>
      </c>
      <c r="C440" s="11">
        <v>95.263000000000005</v>
      </c>
      <c r="D440" s="11">
        <v>19.867000000000001</v>
      </c>
      <c r="E440" s="11">
        <v>83.090999999999994</v>
      </c>
      <c r="F440" s="11">
        <v>45.084000000000003</v>
      </c>
      <c r="G440" s="11"/>
      <c r="H440" s="11"/>
    </row>
    <row r="441" spans="1:8" x14ac:dyDescent="0.25">
      <c r="A441" s="11">
        <v>50.116</v>
      </c>
      <c r="B441" s="11">
        <v>55.377000000000002</v>
      </c>
      <c r="C441" s="11">
        <v>74.528999999999996</v>
      </c>
      <c r="D441" s="11">
        <v>22.231000000000002</v>
      </c>
      <c r="E441" s="11">
        <v>75.930999999999997</v>
      </c>
      <c r="F441" s="11">
        <v>53.392000000000003</v>
      </c>
      <c r="G441" s="11"/>
      <c r="H441" s="11"/>
    </row>
    <row r="442" spans="1:8" x14ac:dyDescent="0.25">
      <c r="A442" s="11">
        <v>71.656000000000006</v>
      </c>
      <c r="B442" s="11">
        <v>27.611999999999998</v>
      </c>
      <c r="C442" s="11">
        <v>85.62</v>
      </c>
      <c r="D442" s="11">
        <v>16.934000000000001</v>
      </c>
      <c r="E442" s="11">
        <v>166.89500000000001</v>
      </c>
      <c r="F442" s="11">
        <v>51.902000000000001</v>
      </c>
      <c r="G442" s="11"/>
      <c r="H442" s="11"/>
    </row>
    <row r="443" spans="1:8" x14ac:dyDescent="0.25">
      <c r="A443" s="11">
        <v>51.982999999999997</v>
      </c>
      <c r="B443" s="11">
        <v>44.387</v>
      </c>
      <c r="C443" s="11">
        <v>57.057000000000002</v>
      </c>
      <c r="D443" s="11">
        <v>27.398</v>
      </c>
      <c r="E443" s="11">
        <v>72.915999999999997</v>
      </c>
      <c r="F443" s="11">
        <v>46.917999999999999</v>
      </c>
      <c r="G443" s="11"/>
      <c r="H443" s="11"/>
    </row>
    <row r="444" spans="1:8" x14ac:dyDescent="0.25">
      <c r="A444" s="11">
        <v>10.471</v>
      </c>
      <c r="B444" s="11">
        <v>40.01</v>
      </c>
      <c r="C444" s="11">
        <v>48.906999999999996</v>
      </c>
      <c r="D444" s="11">
        <v>23.414000000000001</v>
      </c>
      <c r="E444" s="11">
        <v>99.566000000000003</v>
      </c>
      <c r="F444" s="11">
        <v>73.846999999999994</v>
      </c>
      <c r="G444" s="11"/>
      <c r="H444" s="11"/>
    </row>
    <row r="445" spans="1:8" x14ac:dyDescent="0.25">
      <c r="A445" s="11">
        <v>23.414000000000001</v>
      </c>
      <c r="B445" s="11">
        <v>40.408000000000001</v>
      </c>
      <c r="C445" s="11">
        <v>51.116</v>
      </c>
      <c r="D445" s="11">
        <v>47.276000000000003</v>
      </c>
      <c r="E445" s="11">
        <v>49.981000000000002</v>
      </c>
      <c r="F445" s="11">
        <v>57.337000000000003</v>
      </c>
      <c r="G445" s="11"/>
      <c r="H445" s="11"/>
    </row>
    <row r="446" spans="1:8" x14ac:dyDescent="0.25">
      <c r="A446" s="11">
        <v>43.406999999999996</v>
      </c>
      <c r="B446" s="11">
        <v>20.204000000000001</v>
      </c>
      <c r="C446" s="11">
        <v>54.933</v>
      </c>
      <c r="D446" s="11">
        <v>43.406999999999996</v>
      </c>
      <c r="E446" s="11">
        <v>97.165000000000006</v>
      </c>
      <c r="F446" s="11">
        <v>44.726999999999997</v>
      </c>
      <c r="G446" s="11"/>
      <c r="H446" s="11"/>
    </row>
    <row r="447" spans="1:8" x14ac:dyDescent="0.25">
      <c r="A447" s="11">
        <v>61.304000000000002</v>
      </c>
      <c r="B447" s="11">
        <v>50.917999999999999</v>
      </c>
      <c r="C447" s="11">
        <v>62.029000000000003</v>
      </c>
      <c r="D447" s="11">
        <v>54.253999999999998</v>
      </c>
      <c r="E447" s="11">
        <v>96.503</v>
      </c>
      <c r="F447" s="11">
        <v>51.56</v>
      </c>
      <c r="G447" s="11"/>
      <c r="H447" s="11"/>
    </row>
    <row r="448" spans="1:8" x14ac:dyDescent="0.25">
      <c r="A448" s="11">
        <v>80.019000000000005</v>
      </c>
      <c r="B448" s="11">
        <v>48.195</v>
      </c>
      <c r="C448" s="11">
        <v>52.548000000000002</v>
      </c>
      <c r="D448" s="11">
        <v>35.921999999999997</v>
      </c>
      <c r="E448" s="11">
        <v>49.728000000000002</v>
      </c>
      <c r="F448" s="11">
        <v>51.951000000000001</v>
      </c>
      <c r="G448" s="11"/>
      <c r="H448" s="11"/>
    </row>
    <row r="449" spans="1:8" x14ac:dyDescent="0.25">
      <c r="A449" s="11">
        <v>59.232999999999997</v>
      </c>
      <c r="B449" s="11">
        <v>25.082999999999998</v>
      </c>
      <c r="C449" s="11">
        <v>32.494999999999997</v>
      </c>
      <c r="D449" s="11">
        <v>40.094000000000001</v>
      </c>
      <c r="E449" s="11">
        <v>62.462000000000003</v>
      </c>
      <c r="F449" s="11">
        <v>62.151000000000003</v>
      </c>
      <c r="G449" s="11"/>
      <c r="H449" s="11"/>
    </row>
    <row r="450" spans="1:8" x14ac:dyDescent="0.25">
      <c r="A450" s="11">
        <v>40.679000000000002</v>
      </c>
      <c r="B450" s="11">
        <v>49.456000000000003</v>
      </c>
      <c r="C450" s="11">
        <v>60.542999999999999</v>
      </c>
      <c r="D450" s="11">
        <v>50.718000000000004</v>
      </c>
      <c r="E450" s="11">
        <v>43.658999999999999</v>
      </c>
      <c r="F450" s="11">
        <v>65.840999999999994</v>
      </c>
      <c r="G450" s="11"/>
      <c r="H450" s="11"/>
    </row>
    <row r="451" spans="1:8" x14ac:dyDescent="0.25">
      <c r="A451" s="11">
        <v>30.652000000000001</v>
      </c>
      <c r="B451" s="11">
        <v>27.611999999999998</v>
      </c>
      <c r="C451" s="11">
        <v>44.177</v>
      </c>
      <c r="D451" s="11">
        <v>52.74</v>
      </c>
      <c r="E451" s="11">
        <v>87.171999999999997</v>
      </c>
      <c r="F451" s="11">
        <v>66.795000000000002</v>
      </c>
      <c r="G451" s="11"/>
      <c r="H451" s="11"/>
    </row>
    <row r="452" spans="1:8" x14ac:dyDescent="0.25">
      <c r="A452" s="11">
        <v>41.581000000000003</v>
      </c>
      <c r="B452" s="11">
        <v>46.828000000000003</v>
      </c>
      <c r="C452" s="11">
        <v>40.344999999999999</v>
      </c>
      <c r="D452" s="11">
        <v>34.898000000000003</v>
      </c>
      <c r="E452" s="11">
        <v>58.372</v>
      </c>
      <c r="F452" s="11">
        <v>32.494999999999997</v>
      </c>
      <c r="G452" s="11"/>
      <c r="H452" s="11"/>
    </row>
    <row r="453" spans="1:8" x14ac:dyDescent="0.25">
      <c r="A453" s="11">
        <v>43.250999999999998</v>
      </c>
      <c r="B453" s="11"/>
      <c r="C453" s="11">
        <v>48.212000000000003</v>
      </c>
      <c r="D453" s="11">
        <v>42.463999999999999</v>
      </c>
      <c r="E453" s="11">
        <v>56.387999999999998</v>
      </c>
      <c r="F453" s="11">
        <v>40.781999999999996</v>
      </c>
      <c r="G453" s="11"/>
      <c r="H453" s="11"/>
    </row>
    <row r="454" spans="1:8" x14ac:dyDescent="0.25">
      <c r="A454" s="11">
        <v>50.718000000000004</v>
      </c>
      <c r="B454" s="11"/>
      <c r="C454" s="11">
        <v>46.12</v>
      </c>
      <c r="D454" s="11">
        <v>48.054000000000002</v>
      </c>
      <c r="E454" s="11">
        <v>37.146000000000001</v>
      </c>
      <c r="F454" s="11">
        <v>67.734999999999999</v>
      </c>
      <c r="G454" s="11"/>
      <c r="H454" s="11"/>
    </row>
    <row r="455" spans="1:8" x14ac:dyDescent="0.25">
      <c r="A455" s="11">
        <v>81.191000000000003</v>
      </c>
      <c r="B455" s="11"/>
      <c r="C455" s="11">
        <v>41.581000000000003</v>
      </c>
      <c r="D455" s="11">
        <v>31.224</v>
      </c>
      <c r="E455" s="11"/>
      <c r="F455" s="11">
        <v>63.201000000000001</v>
      </c>
      <c r="G455" s="11"/>
      <c r="H455" s="11"/>
    </row>
    <row r="456" spans="1:8" x14ac:dyDescent="0.25">
      <c r="A456" s="11">
        <v>59.828000000000003</v>
      </c>
      <c r="B456" s="11"/>
      <c r="C456" s="11">
        <v>70.661000000000001</v>
      </c>
      <c r="D456" s="11">
        <v>47.896000000000001</v>
      </c>
      <c r="E456" s="11"/>
      <c r="F456" s="11">
        <v>45.917999999999999</v>
      </c>
      <c r="G456" s="11"/>
      <c r="H456" s="11"/>
    </row>
    <row r="457" spans="1:8" x14ac:dyDescent="0.25">
      <c r="A457" s="11">
        <v>84.29</v>
      </c>
      <c r="B457" s="11"/>
      <c r="C457" s="11"/>
      <c r="D457" s="11">
        <v>63.759</v>
      </c>
      <c r="E457" s="11"/>
      <c r="F457" s="11">
        <v>62.448999999999998</v>
      </c>
      <c r="G457" s="11"/>
      <c r="H457" s="11"/>
    </row>
    <row r="458" spans="1:8" x14ac:dyDescent="0.25">
      <c r="A458" s="11">
        <v>40.781999999999996</v>
      </c>
      <c r="B458" s="11"/>
      <c r="C458" s="11"/>
      <c r="D458" s="11">
        <v>40.595999999999997</v>
      </c>
      <c r="E458" s="11"/>
      <c r="F458" s="11">
        <v>72.382000000000005</v>
      </c>
      <c r="G458" s="11"/>
      <c r="H458" s="11"/>
    </row>
    <row r="459" spans="1:8" x14ac:dyDescent="0.25">
      <c r="A459" s="11">
        <v>80.156000000000006</v>
      </c>
      <c r="B459" s="11"/>
      <c r="C459" s="11"/>
      <c r="D459" s="11">
        <v>86.822999999999993</v>
      </c>
      <c r="E459" s="11"/>
      <c r="F459" s="11">
        <v>58.674999999999997</v>
      </c>
      <c r="G459" s="11"/>
      <c r="H459" s="11"/>
    </row>
    <row r="460" spans="1:8" x14ac:dyDescent="0.25">
      <c r="A460" s="11">
        <v>66.555000000000007</v>
      </c>
      <c r="B460" s="11"/>
      <c r="C460" s="11"/>
      <c r="D460" s="11">
        <v>75.652000000000001</v>
      </c>
      <c r="E460" s="11"/>
      <c r="F460" s="11">
        <v>96.248999999999995</v>
      </c>
      <c r="G460" s="11"/>
      <c r="H460" s="11"/>
    </row>
    <row r="461" spans="1:8" x14ac:dyDescent="0.25">
      <c r="A461" s="11">
        <v>80.323999999999998</v>
      </c>
      <c r="B461" s="11"/>
      <c r="C461" s="11"/>
      <c r="D461" s="11">
        <v>65.944000000000003</v>
      </c>
      <c r="E461" s="11"/>
      <c r="F461" s="11">
        <v>48.265000000000001</v>
      </c>
      <c r="G461" s="11"/>
      <c r="H461" s="11"/>
    </row>
    <row r="462" spans="1:8" x14ac:dyDescent="0.25">
      <c r="A462" s="11"/>
      <c r="B462" s="11"/>
      <c r="C462" s="11"/>
      <c r="D462" s="11"/>
      <c r="E462" s="11"/>
      <c r="F462" s="11">
        <v>48.491</v>
      </c>
      <c r="G462" s="11"/>
      <c r="H462" s="11"/>
    </row>
    <row r="463" spans="1:8" x14ac:dyDescent="0.25">
      <c r="A463" s="11"/>
      <c r="B463" s="11"/>
      <c r="C463" s="11"/>
      <c r="D463" s="11"/>
      <c r="E463" s="11"/>
      <c r="F463" s="11">
        <v>65.146000000000001</v>
      </c>
      <c r="G463" s="11"/>
      <c r="H463" s="11"/>
    </row>
    <row r="464" spans="1:8" x14ac:dyDescent="0.25">
      <c r="A464" s="11"/>
      <c r="B464" s="11"/>
      <c r="C464" s="11"/>
      <c r="D464" s="11"/>
      <c r="E464" s="11"/>
      <c r="F464" s="11">
        <v>48.054000000000002</v>
      </c>
      <c r="G464" s="11"/>
      <c r="H464" s="11"/>
    </row>
    <row r="465" spans="1:8" x14ac:dyDescent="0.25">
      <c r="A465" s="11"/>
      <c r="B465" s="11"/>
      <c r="C465" s="11"/>
      <c r="D465" s="11"/>
      <c r="E465" s="11"/>
      <c r="F465" s="11">
        <v>24.812999999999999</v>
      </c>
      <c r="G465" s="11"/>
      <c r="H465" s="11"/>
    </row>
    <row r="466" spans="1:8" x14ac:dyDescent="0.25">
      <c r="A466" s="11"/>
      <c r="B466" s="11"/>
      <c r="C466" s="11"/>
      <c r="D466" s="11"/>
      <c r="E466" s="11"/>
      <c r="F466" s="11">
        <v>33.991999999999997</v>
      </c>
      <c r="G466" s="11"/>
      <c r="H466" s="11"/>
    </row>
    <row r="467" spans="1:8" x14ac:dyDescent="0.25">
      <c r="A467" s="11"/>
      <c r="B467" s="11"/>
      <c r="C467" s="11"/>
      <c r="D467" s="11"/>
      <c r="E467" s="11"/>
      <c r="F467" s="11"/>
      <c r="G467" s="11"/>
      <c r="H467" s="11"/>
    </row>
    <row r="468" spans="1:8" x14ac:dyDescent="0.25">
      <c r="A468" s="11"/>
      <c r="B468" s="11"/>
      <c r="C468" s="11"/>
      <c r="D468" s="11"/>
      <c r="E468" s="11"/>
      <c r="F468" s="11"/>
      <c r="G468" s="11"/>
      <c r="H468" s="11"/>
    </row>
    <row r="469" spans="1:8" x14ac:dyDescent="0.25">
      <c r="A469" s="11"/>
      <c r="B469" s="11"/>
      <c r="C469" s="11"/>
      <c r="D469" s="11"/>
      <c r="E469" s="11"/>
      <c r="F469" s="11"/>
      <c r="G469" s="11"/>
      <c r="H469" s="11"/>
    </row>
    <row r="470" spans="1:8" x14ac:dyDescent="0.25">
      <c r="A470" s="11"/>
      <c r="B470" s="11"/>
      <c r="C470" s="11"/>
      <c r="D470" s="11"/>
      <c r="E470" s="11"/>
      <c r="F470" s="11"/>
      <c r="G470" s="11"/>
      <c r="H470" s="11"/>
    </row>
    <row r="471" spans="1:8" x14ac:dyDescent="0.25">
      <c r="A471" s="11"/>
      <c r="B471" s="11"/>
      <c r="C471" s="11"/>
      <c r="D471" s="11"/>
      <c r="E471" s="11"/>
      <c r="F471" s="11"/>
      <c r="G471" s="11"/>
      <c r="H471" s="11"/>
    </row>
    <row r="472" spans="1:8" x14ac:dyDescent="0.25">
      <c r="A472" s="11"/>
      <c r="B472" s="11"/>
      <c r="C472" s="11"/>
      <c r="D472" s="11"/>
      <c r="E472" s="11"/>
      <c r="F472" s="11"/>
      <c r="G472" s="11"/>
      <c r="H472" s="11"/>
    </row>
    <row r="473" spans="1:8" x14ac:dyDescent="0.25">
      <c r="A473" s="11"/>
      <c r="B473" s="11"/>
      <c r="C473" s="11"/>
      <c r="D473" s="11"/>
      <c r="E473" s="11"/>
      <c r="F473" s="11"/>
      <c r="G473" s="11"/>
      <c r="H473" s="11"/>
    </row>
    <row r="474" spans="1:8" x14ac:dyDescent="0.25">
      <c r="A474" s="11"/>
      <c r="B474" s="11"/>
      <c r="C474" s="11"/>
      <c r="D474" s="11"/>
      <c r="E474" s="11"/>
      <c r="F474" s="11"/>
      <c r="G474" s="11"/>
      <c r="H474" s="11"/>
    </row>
    <row r="475" spans="1:8" x14ac:dyDescent="0.25">
      <c r="A475" s="11"/>
      <c r="B475" s="11"/>
      <c r="C475" s="11"/>
      <c r="D475" s="11"/>
      <c r="E475" s="11"/>
      <c r="F475" s="11"/>
      <c r="G475" s="11"/>
      <c r="H475" s="11"/>
    </row>
    <row r="476" spans="1:8" x14ac:dyDescent="0.25">
      <c r="A476" s="11"/>
      <c r="B476" s="11"/>
      <c r="C476" s="11"/>
      <c r="D476" s="11"/>
      <c r="E476" s="11"/>
      <c r="F476" s="11"/>
      <c r="G476" s="11"/>
      <c r="H476" s="11"/>
    </row>
    <row r="477" spans="1:8" x14ac:dyDescent="0.25">
      <c r="A477" s="11"/>
      <c r="B477" s="11"/>
      <c r="C477" s="11"/>
      <c r="D477" s="11"/>
      <c r="E477" s="11"/>
      <c r="F477" s="11"/>
      <c r="G477" s="11"/>
      <c r="H477" s="11"/>
    </row>
    <row r="478" spans="1:8" x14ac:dyDescent="0.25">
      <c r="A478" s="11"/>
      <c r="B478" s="11"/>
      <c r="C478" s="11"/>
      <c r="D478" s="11"/>
      <c r="E478" s="11"/>
      <c r="F478" s="11"/>
      <c r="G478" s="11"/>
      <c r="H478" s="11"/>
    </row>
    <row r="479" spans="1:8" x14ac:dyDescent="0.25">
      <c r="A479" s="11"/>
      <c r="B479" s="11"/>
      <c r="C479" s="11"/>
      <c r="D479" s="11"/>
      <c r="E479" s="11"/>
      <c r="F479" s="11"/>
      <c r="G479" s="11"/>
      <c r="H479" s="11"/>
    </row>
    <row r="480" spans="1:8" x14ac:dyDescent="0.25">
      <c r="A480" s="11"/>
      <c r="B480" s="11"/>
      <c r="C480" s="11"/>
      <c r="D480" s="11"/>
      <c r="E480" s="11"/>
      <c r="F480" s="11"/>
      <c r="G480" s="11"/>
      <c r="H480" s="11"/>
    </row>
    <row r="481" spans="1:8" x14ac:dyDescent="0.25">
      <c r="A481" s="11"/>
      <c r="B481" s="11"/>
      <c r="C481" s="11"/>
      <c r="D481" s="11"/>
      <c r="E481" s="11"/>
      <c r="F481" s="11"/>
      <c r="G481" s="11"/>
      <c r="H481" s="11"/>
    </row>
    <row r="482" spans="1:8" x14ac:dyDescent="0.25">
      <c r="A482" s="11"/>
      <c r="B482" s="11"/>
      <c r="C482" s="11"/>
      <c r="D482" s="11"/>
      <c r="E482" s="11"/>
      <c r="F482" s="11"/>
      <c r="G482" s="11"/>
      <c r="H482" s="11"/>
    </row>
    <row r="483" spans="1:8" x14ac:dyDescent="0.25">
      <c r="A483" s="11"/>
      <c r="B483" s="11"/>
      <c r="C483" s="11"/>
      <c r="D483" s="11"/>
      <c r="E483" s="11"/>
      <c r="F483" s="11"/>
      <c r="G483" s="11"/>
      <c r="H483" s="11"/>
    </row>
    <row r="484" spans="1:8" x14ac:dyDescent="0.25">
      <c r="A484" s="11"/>
      <c r="B484" s="11"/>
      <c r="C484" s="11"/>
      <c r="D484" s="11"/>
      <c r="E484" s="11"/>
      <c r="F484" s="11"/>
      <c r="G484" s="11"/>
      <c r="H484" s="11"/>
    </row>
    <row r="485" spans="1:8" x14ac:dyDescent="0.25">
      <c r="A485" s="11"/>
      <c r="B485" s="11"/>
      <c r="C485" s="11"/>
      <c r="D485" s="11"/>
      <c r="E485" s="11"/>
      <c r="F485" s="11"/>
      <c r="G485" s="11"/>
      <c r="H485" s="11"/>
    </row>
    <row r="486" spans="1:8" x14ac:dyDescent="0.25">
      <c r="A486" s="11"/>
      <c r="B486" s="11"/>
      <c r="C486" s="11"/>
      <c r="D486" s="11"/>
      <c r="E486" s="11"/>
      <c r="F486" s="11"/>
      <c r="G486" s="11"/>
      <c r="H486" s="11"/>
    </row>
    <row r="487" spans="1:8" x14ac:dyDescent="0.25">
      <c r="A487" s="11"/>
      <c r="B487" s="11"/>
      <c r="C487" s="11"/>
      <c r="D487" s="11"/>
      <c r="E487" s="11"/>
      <c r="F487" s="11"/>
      <c r="G487" s="11"/>
      <c r="H487" s="11"/>
    </row>
    <row r="488" spans="1:8" x14ac:dyDescent="0.25">
      <c r="A488" s="11"/>
      <c r="B488" s="11"/>
      <c r="C488" s="11"/>
      <c r="D488" s="11"/>
      <c r="E488" s="11"/>
      <c r="F488" s="11"/>
      <c r="G488" s="11"/>
      <c r="H488" s="11"/>
    </row>
    <row r="489" spans="1:8" x14ac:dyDescent="0.25">
      <c r="A489" s="11"/>
      <c r="B489" s="11"/>
      <c r="C489" s="11"/>
      <c r="D489" s="11"/>
      <c r="E489" s="11"/>
      <c r="F489" s="11"/>
      <c r="G489" s="11"/>
      <c r="H489" s="11"/>
    </row>
    <row r="490" spans="1:8" x14ac:dyDescent="0.25">
      <c r="A490" s="11"/>
      <c r="B490" s="11"/>
      <c r="C490" s="11"/>
      <c r="D490" s="11"/>
      <c r="E490" s="11"/>
      <c r="F490" s="11"/>
      <c r="G490" s="11"/>
      <c r="H490" s="11"/>
    </row>
    <row r="491" spans="1:8" x14ac:dyDescent="0.25">
      <c r="A491" s="11"/>
      <c r="B491" s="11"/>
      <c r="C491" s="11"/>
      <c r="D491" s="11"/>
      <c r="E491" s="11"/>
      <c r="F491" s="11"/>
      <c r="G491" s="11"/>
      <c r="H491" s="11"/>
    </row>
    <row r="492" spans="1:8" x14ac:dyDescent="0.25">
      <c r="A492" s="11"/>
      <c r="B492" s="11"/>
      <c r="C492" s="11"/>
      <c r="D492" s="11"/>
      <c r="E492" s="11"/>
      <c r="F492" s="11"/>
      <c r="G492" s="11"/>
      <c r="H492" s="11"/>
    </row>
    <row r="493" spans="1:8" x14ac:dyDescent="0.25">
      <c r="A493" s="11"/>
      <c r="B493" s="11"/>
      <c r="C493" s="11"/>
      <c r="D493" s="11"/>
      <c r="E493" s="11"/>
      <c r="F493" s="11"/>
      <c r="G493" s="11"/>
      <c r="H493" s="11"/>
    </row>
    <row r="494" spans="1:8" x14ac:dyDescent="0.25">
      <c r="A494" s="11"/>
      <c r="B494" s="11"/>
      <c r="C494" s="11"/>
      <c r="D494" s="11"/>
      <c r="E494" s="11"/>
      <c r="F494" s="11"/>
      <c r="G494" s="11"/>
      <c r="H494" s="11"/>
    </row>
    <row r="495" spans="1:8" x14ac:dyDescent="0.25">
      <c r="A495" s="11"/>
      <c r="B495" s="11"/>
      <c r="C495" s="11"/>
      <c r="D495" s="11"/>
      <c r="E495" s="11"/>
      <c r="F495" s="11"/>
      <c r="G495" s="11"/>
      <c r="H495" s="11"/>
    </row>
    <row r="496" spans="1:8" x14ac:dyDescent="0.25">
      <c r="A496" s="11"/>
      <c r="B496" s="11"/>
      <c r="C496" s="11"/>
      <c r="D496" s="11"/>
      <c r="E496" s="11"/>
      <c r="F496" s="11"/>
      <c r="G496" s="11"/>
      <c r="H496" s="11"/>
    </row>
    <row r="497" spans="1:8" x14ac:dyDescent="0.25">
      <c r="A497" s="11"/>
      <c r="B497" s="11"/>
      <c r="C497" s="11"/>
      <c r="D497" s="11"/>
      <c r="E497" s="11"/>
      <c r="F497" s="11"/>
      <c r="G497" s="11"/>
      <c r="H497" s="11"/>
    </row>
    <row r="498" spans="1:8" x14ac:dyDescent="0.25">
      <c r="A498" s="11"/>
      <c r="B498" s="11"/>
      <c r="C498" s="11"/>
      <c r="D498" s="11"/>
      <c r="E498" s="11"/>
      <c r="F498" s="11"/>
      <c r="G498" s="11"/>
      <c r="H498" s="11"/>
    </row>
    <row r="499" spans="1:8" x14ac:dyDescent="0.25">
      <c r="A499" s="11"/>
      <c r="B499" s="11"/>
      <c r="C499" s="11"/>
      <c r="D499" s="11"/>
      <c r="E499" s="11"/>
      <c r="F499" s="11"/>
      <c r="G499" s="11"/>
      <c r="H499" s="11"/>
    </row>
    <row r="500" spans="1:8" x14ac:dyDescent="0.25">
      <c r="A500" s="11"/>
      <c r="B500" s="11"/>
      <c r="C500" s="11"/>
      <c r="D500" s="11"/>
      <c r="E500" s="11"/>
      <c r="F500" s="11"/>
      <c r="G500" s="11"/>
      <c r="H500" s="11"/>
    </row>
    <row r="501" spans="1:8" x14ac:dyDescent="0.25">
      <c r="A501" s="11"/>
      <c r="B501" s="11"/>
      <c r="C501" s="11"/>
      <c r="D501" s="11"/>
      <c r="E501" s="11"/>
      <c r="F501" s="11"/>
      <c r="G501" s="11"/>
      <c r="H501" s="11"/>
    </row>
    <row r="502" spans="1:8" x14ac:dyDescent="0.25">
      <c r="A502" s="11"/>
      <c r="B502" s="11"/>
      <c r="C502" s="11"/>
      <c r="D502" s="11"/>
      <c r="E502" s="11"/>
      <c r="F502" s="11"/>
      <c r="G502" s="11"/>
      <c r="H502" s="11"/>
    </row>
    <row r="503" spans="1:8" x14ac:dyDescent="0.25">
      <c r="A503" s="11"/>
      <c r="B503" s="11"/>
      <c r="C503" s="11"/>
      <c r="D503" s="11"/>
      <c r="E503" s="11"/>
      <c r="F503" s="11"/>
      <c r="G503" s="11"/>
      <c r="H503" s="11"/>
    </row>
    <row r="504" spans="1:8" x14ac:dyDescent="0.25">
      <c r="A504" s="11"/>
      <c r="B504" s="11"/>
      <c r="C504" s="11"/>
      <c r="D504" s="11"/>
      <c r="E504" s="11"/>
      <c r="F504" s="11"/>
      <c r="G504" s="11"/>
      <c r="H504" s="11"/>
    </row>
    <row r="505" spans="1:8" x14ac:dyDescent="0.25">
      <c r="A505" s="11"/>
      <c r="B505" s="11"/>
      <c r="C505" s="11"/>
      <c r="D505" s="11"/>
      <c r="E505" s="11"/>
      <c r="F505" s="11"/>
      <c r="G505" s="11"/>
      <c r="H505" s="11"/>
    </row>
    <row r="506" spans="1:8" x14ac:dyDescent="0.25">
      <c r="A506" s="11"/>
      <c r="B506" s="11"/>
      <c r="C506" s="11"/>
      <c r="D506" s="11"/>
      <c r="E506" s="11"/>
      <c r="F506" s="11"/>
      <c r="G506" s="11"/>
      <c r="H506" s="11"/>
    </row>
    <row r="507" spans="1:8" x14ac:dyDescent="0.25">
      <c r="A507" s="11"/>
      <c r="B507" s="11"/>
      <c r="C507" s="11"/>
      <c r="D507" s="11"/>
      <c r="E507" s="11"/>
      <c r="F507" s="11"/>
      <c r="G507" s="11"/>
      <c r="H507" s="11"/>
    </row>
    <row r="508" spans="1:8" x14ac:dyDescent="0.25">
      <c r="A508" s="11"/>
      <c r="B508" s="11"/>
      <c r="C508" s="11"/>
      <c r="D508" s="11"/>
      <c r="E508" s="11"/>
      <c r="F508" s="11"/>
      <c r="G508" s="11"/>
      <c r="H508" s="11"/>
    </row>
    <row r="509" spans="1:8" x14ac:dyDescent="0.25">
      <c r="A509" s="11"/>
      <c r="B509" s="11"/>
      <c r="C509" s="11"/>
      <c r="D509" s="11"/>
      <c r="E509" s="11"/>
      <c r="F509" s="11"/>
      <c r="G509" s="11"/>
      <c r="H509" s="11"/>
    </row>
    <row r="510" spans="1:8" x14ac:dyDescent="0.25">
      <c r="A510" s="11"/>
      <c r="B510" s="11"/>
      <c r="C510" s="11"/>
      <c r="D510" s="11"/>
      <c r="E510" s="11"/>
      <c r="F510" s="11"/>
      <c r="G510" s="11"/>
      <c r="H510" s="11"/>
    </row>
    <row r="511" spans="1:8" x14ac:dyDescent="0.25">
      <c r="A511" s="11"/>
      <c r="B511" s="11"/>
      <c r="C511" s="11"/>
      <c r="D511" s="11"/>
      <c r="E511" s="11"/>
      <c r="F511" s="11"/>
      <c r="G511" s="11"/>
      <c r="H511" s="11"/>
    </row>
    <row r="512" spans="1:8" x14ac:dyDescent="0.25">
      <c r="A512" s="11"/>
      <c r="B512" s="11"/>
      <c r="C512" s="11"/>
      <c r="D512" s="11"/>
      <c r="E512" s="11"/>
      <c r="F512" s="11"/>
      <c r="G512" s="11"/>
      <c r="H512" s="11"/>
    </row>
    <row r="513" spans="1:8" x14ac:dyDescent="0.25">
      <c r="A513" s="11"/>
      <c r="B513" s="11"/>
      <c r="C513" s="11"/>
      <c r="D513" s="11"/>
      <c r="E513" s="11"/>
      <c r="F513" s="11"/>
      <c r="G513" s="11"/>
      <c r="H513" s="11"/>
    </row>
    <row r="514" spans="1:8" x14ac:dyDescent="0.25">
      <c r="A514" s="11"/>
      <c r="B514" s="11"/>
      <c r="C514" s="11"/>
      <c r="D514" s="11"/>
      <c r="E514" s="11"/>
      <c r="F514" s="11"/>
      <c r="G514" s="11"/>
      <c r="H514" s="11"/>
    </row>
    <row r="515" spans="1:8" x14ac:dyDescent="0.25">
      <c r="A515" s="11"/>
      <c r="B515" s="11"/>
      <c r="C515" s="11"/>
      <c r="D515" s="11"/>
      <c r="E515" s="11"/>
      <c r="F515" s="11"/>
      <c r="G515" s="11"/>
      <c r="H515" s="11"/>
    </row>
    <row r="516" spans="1:8" x14ac:dyDescent="0.25">
      <c r="A516" s="11"/>
      <c r="B516" s="11"/>
      <c r="C516" s="11"/>
      <c r="D516" s="11"/>
      <c r="E516" s="11"/>
      <c r="F516" s="11"/>
      <c r="G516" s="11"/>
      <c r="H516" s="11"/>
    </row>
    <row r="517" spans="1:8" x14ac:dyDescent="0.25">
      <c r="A517" s="11"/>
      <c r="B517" s="11"/>
      <c r="C517" s="11"/>
      <c r="D517" s="11"/>
      <c r="E517" s="11"/>
      <c r="F517" s="11"/>
      <c r="G517" s="11"/>
      <c r="H517" s="11"/>
    </row>
    <row r="518" spans="1:8" x14ac:dyDescent="0.25">
      <c r="A518" s="11"/>
      <c r="B518" s="11"/>
      <c r="C518" s="11"/>
      <c r="D518" s="11"/>
      <c r="E518" s="11"/>
      <c r="F518" s="11"/>
      <c r="G518" s="11"/>
      <c r="H518" s="11"/>
    </row>
    <row r="519" spans="1:8" x14ac:dyDescent="0.25">
      <c r="A519" s="11"/>
      <c r="B519" s="11"/>
      <c r="C519" s="11"/>
      <c r="D519" s="11"/>
      <c r="E519" s="11"/>
      <c r="F519" s="11"/>
      <c r="G519" s="11"/>
      <c r="H519" s="11"/>
    </row>
    <row r="520" spans="1:8" x14ac:dyDescent="0.25">
      <c r="A520" s="11"/>
      <c r="B520" s="11"/>
      <c r="C520" s="11"/>
      <c r="D520" s="11"/>
      <c r="E520" s="11"/>
      <c r="F520" s="11"/>
      <c r="G520" s="11"/>
      <c r="H520" s="11"/>
    </row>
    <row r="521" spans="1:8" x14ac:dyDescent="0.25">
      <c r="A521" s="11"/>
      <c r="B521" s="11"/>
      <c r="C521" s="11"/>
      <c r="D521" s="11"/>
      <c r="E521" s="11"/>
      <c r="F521" s="11"/>
      <c r="G521" s="11"/>
      <c r="H521" s="11"/>
    </row>
    <row r="522" spans="1:8" x14ac:dyDescent="0.25">
      <c r="A522" s="11"/>
      <c r="B522" s="11"/>
      <c r="C522" s="11"/>
      <c r="D522" s="11"/>
      <c r="E522" s="11"/>
      <c r="F522" s="11"/>
      <c r="G522" s="11"/>
      <c r="H522" s="11"/>
    </row>
    <row r="523" spans="1:8" x14ac:dyDescent="0.25">
      <c r="A523" s="11"/>
      <c r="B523" s="11"/>
      <c r="C523" s="11"/>
      <c r="D523" s="11"/>
      <c r="E523" s="11"/>
      <c r="F523" s="11"/>
      <c r="G523" s="11"/>
      <c r="H523" s="11"/>
    </row>
    <row r="524" spans="1:8" x14ac:dyDescent="0.25">
      <c r="A524" s="11"/>
      <c r="B524" s="11"/>
      <c r="C524" s="11"/>
      <c r="D524" s="11"/>
      <c r="E524" s="11"/>
      <c r="F524" s="11"/>
      <c r="G524" s="11"/>
      <c r="H524" s="11"/>
    </row>
    <row r="525" spans="1:8" x14ac:dyDescent="0.25">
      <c r="A525" s="11"/>
      <c r="B525" s="11"/>
      <c r="C525" s="11"/>
      <c r="D525" s="11"/>
      <c r="E525" s="11"/>
      <c r="F525" s="11"/>
      <c r="G525" s="11"/>
      <c r="H525" s="11"/>
    </row>
    <row r="526" spans="1:8" x14ac:dyDescent="0.25">
      <c r="A526" s="11"/>
      <c r="B526" s="11"/>
      <c r="C526" s="11"/>
      <c r="D526" s="11"/>
      <c r="E526" s="11"/>
      <c r="F526" s="11"/>
      <c r="G526" s="11"/>
      <c r="H526" s="11"/>
    </row>
    <row r="527" spans="1:8" x14ac:dyDescent="0.25">
      <c r="A527" s="11"/>
      <c r="B527" s="11"/>
      <c r="C527" s="11"/>
      <c r="D527" s="11"/>
      <c r="E527" s="11"/>
      <c r="F527" s="11"/>
      <c r="G527" s="11"/>
      <c r="H527" s="11"/>
    </row>
    <row r="528" spans="1:8" x14ac:dyDescent="0.25">
      <c r="A528" s="11"/>
      <c r="B528" s="11"/>
      <c r="C528" s="11"/>
      <c r="D528" s="11"/>
      <c r="E528" s="11"/>
      <c r="F528" s="11"/>
      <c r="G528" s="11"/>
      <c r="H528" s="11"/>
    </row>
    <row r="529" spans="1:8" x14ac:dyDescent="0.25">
      <c r="A529" s="11"/>
      <c r="B529" s="11"/>
      <c r="C529" s="11"/>
      <c r="D529" s="11"/>
      <c r="E529" s="11"/>
      <c r="F529" s="11"/>
      <c r="G529" s="11"/>
      <c r="H529" s="11"/>
    </row>
    <row r="530" spans="1:8" x14ac:dyDescent="0.25">
      <c r="A530" s="11"/>
      <c r="B530" s="11"/>
      <c r="C530" s="11"/>
      <c r="D530" s="11"/>
      <c r="E530" s="11"/>
      <c r="F530" s="11"/>
      <c r="G530" s="11"/>
      <c r="H530" s="11"/>
    </row>
    <row r="531" spans="1:8" x14ac:dyDescent="0.25">
      <c r="A531" s="11"/>
      <c r="B531" s="11"/>
      <c r="C531" s="11"/>
      <c r="D531" s="11"/>
      <c r="E531" s="11"/>
      <c r="F531" s="11"/>
      <c r="G531" s="11"/>
      <c r="H531" s="11"/>
    </row>
    <row r="532" spans="1:8" x14ac:dyDescent="0.25">
      <c r="A532" s="11"/>
      <c r="B532" s="11"/>
      <c r="C532" s="11"/>
      <c r="D532" s="11"/>
      <c r="E532" s="11"/>
      <c r="F532" s="11"/>
      <c r="G532" s="11"/>
      <c r="H532" s="11"/>
    </row>
    <row r="533" spans="1:8" x14ac:dyDescent="0.25">
      <c r="A533" s="11"/>
      <c r="B533" s="11"/>
      <c r="C533" s="11"/>
      <c r="D533" s="11"/>
      <c r="E533" s="11"/>
      <c r="F533" s="11"/>
      <c r="G533" s="11"/>
      <c r="H533" s="11"/>
    </row>
    <row r="534" spans="1:8" x14ac:dyDescent="0.25">
      <c r="A534" s="11"/>
      <c r="B534" s="11"/>
      <c r="C534" s="11"/>
      <c r="D534" s="11"/>
      <c r="E534" s="11"/>
      <c r="F534" s="11"/>
      <c r="G534" s="11"/>
      <c r="H534" s="11"/>
    </row>
    <row r="535" spans="1:8" x14ac:dyDescent="0.25">
      <c r="A535" s="11"/>
      <c r="B535" s="11"/>
      <c r="C535" s="11"/>
      <c r="D535" s="11"/>
      <c r="E535" s="11"/>
      <c r="F535" s="11"/>
      <c r="G535" s="11"/>
      <c r="H535" s="11"/>
    </row>
    <row r="536" spans="1:8" x14ac:dyDescent="0.25">
      <c r="A536" s="11"/>
      <c r="B536" s="11"/>
      <c r="C536" s="11"/>
      <c r="D536" s="11"/>
      <c r="E536" s="11"/>
      <c r="F536" s="11"/>
      <c r="G536" s="11"/>
      <c r="H536" s="11"/>
    </row>
    <row r="537" spans="1:8" x14ac:dyDescent="0.25">
      <c r="A537" s="11"/>
      <c r="B537" s="11"/>
      <c r="C537" s="11"/>
      <c r="D537" s="11"/>
      <c r="E537" s="11"/>
      <c r="F537" s="11"/>
      <c r="G537" s="11"/>
      <c r="H537" s="11"/>
    </row>
    <row r="538" spans="1:8" x14ac:dyDescent="0.25">
      <c r="A538" s="11"/>
      <c r="B538" s="11"/>
      <c r="C538" s="11"/>
      <c r="D538" s="11"/>
      <c r="E538" s="11"/>
      <c r="F538" s="11"/>
      <c r="G538" s="11"/>
      <c r="H538" s="11"/>
    </row>
    <row r="539" spans="1:8" x14ac:dyDescent="0.25">
      <c r="A539" s="11"/>
      <c r="B539" s="11"/>
      <c r="C539" s="11"/>
      <c r="D539" s="11"/>
      <c r="E539" s="11"/>
      <c r="F539" s="11"/>
      <c r="G539" s="11"/>
      <c r="H539" s="11"/>
    </row>
    <row r="540" spans="1:8" x14ac:dyDescent="0.25">
      <c r="A540" s="11"/>
      <c r="B540" s="11"/>
      <c r="C540" s="11"/>
      <c r="D540" s="11"/>
      <c r="E540" s="11"/>
      <c r="F540" s="11"/>
      <c r="G540" s="11"/>
      <c r="H540" s="11"/>
    </row>
    <row r="541" spans="1:8" x14ac:dyDescent="0.25">
      <c r="A541" s="11"/>
      <c r="B541" s="11"/>
      <c r="C541" s="11"/>
      <c r="D541" s="11"/>
      <c r="E541" s="11"/>
      <c r="F541" s="11"/>
      <c r="G541" s="11"/>
      <c r="H541" s="11"/>
    </row>
    <row r="542" spans="1:8" x14ac:dyDescent="0.25">
      <c r="A542" s="11"/>
      <c r="B542" s="11"/>
      <c r="C542" s="11"/>
      <c r="D542" s="11"/>
      <c r="E542" s="11"/>
      <c r="F542" s="11"/>
      <c r="G542" s="11"/>
      <c r="H542" s="11"/>
    </row>
    <row r="543" spans="1:8" x14ac:dyDescent="0.25">
      <c r="A543" s="11"/>
      <c r="B543" s="11"/>
      <c r="C543" s="11"/>
      <c r="D543" s="11"/>
      <c r="E543" s="11"/>
      <c r="F543" s="11"/>
      <c r="G543" s="11"/>
      <c r="H543" s="11"/>
    </row>
    <row r="544" spans="1:8" x14ac:dyDescent="0.25">
      <c r="A544" s="11"/>
      <c r="B544" s="11"/>
      <c r="C544" s="11"/>
      <c r="D544" s="11"/>
      <c r="E544" s="11"/>
      <c r="F544" s="11"/>
      <c r="G544" s="11"/>
      <c r="H544" s="11"/>
    </row>
    <row r="545" spans="1:8" x14ac:dyDescent="0.25">
      <c r="A545" s="11"/>
      <c r="B545" s="11"/>
      <c r="C545" s="11"/>
      <c r="D545" s="11"/>
      <c r="E545" s="11"/>
      <c r="F545" s="11"/>
      <c r="G545" s="11"/>
      <c r="H545" s="11"/>
    </row>
    <row r="546" spans="1:8" x14ac:dyDescent="0.25">
      <c r="A546" s="11"/>
      <c r="B546" s="11"/>
      <c r="C546" s="11"/>
      <c r="D546" s="11"/>
      <c r="E546" s="11"/>
      <c r="F546" s="11"/>
      <c r="G546" s="11"/>
      <c r="H546" s="11"/>
    </row>
    <row r="547" spans="1:8" x14ac:dyDescent="0.25">
      <c r="A547" s="11"/>
      <c r="B547" s="11"/>
      <c r="C547" s="11"/>
      <c r="D547" s="11"/>
      <c r="E547" s="11"/>
      <c r="F547" s="11"/>
      <c r="G547" s="11"/>
      <c r="H547" s="11"/>
    </row>
    <row r="548" spans="1:8" x14ac:dyDescent="0.25">
      <c r="A548" s="11"/>
      <c r="B548" s="11"/>
      <c r="C548" s="11"/>
      <c r="D548" s="11"/>
      <c r="E548" s="11"/>
      <c r="F548" s="11"/>
      <c r="G548" s="11"/>
      <c r="H548" s="11"/>
    </row>
    <row r="549" spans="1:8" x14ac:dyDescent="0.25">
      <c r="A549" s="11"/>
      <c r="B549" s="11"/>
      <c r="C549" s="11"/>
      <c r="D549" s="11"/>
      <c r="E549" s="11"/>
      <c r="F549" s="11"/>
      <c r="G549" s="11"/>
      <c r="H549" s="11"/>
    </row>
    <row r="550" spans="1:8" x14ac:dyDescent="0.25">
      <c r="A550" s="11"/>
      <c r="B550" s="11"/>
      <c r="C550" s="11"/>
      <c r="D550" s="11"/>
      <c r="E550" s="11"/>
      <c r="F550" s="11"/>
      <c r="G550" s="11"/>
      <c r="H550" s="11"/>
    </row>
    <row r="551" spans="1:8" x14ac:dyDescent="0.25">
      <c r="A551" s="11"/>
      <c r="B551" s="11"/>
      <c r="C551" s="11"/>
      <c r="D551" s="11"/>
      <c r="E551" s="11"/>
      <c r="F551" s="11"/>
      <c r="G551" s="11"/>
      <c r="H551" s="11"/>
    </row>
    <row r="552" spans="1:8" x14ac:dyDescent="0.25">
      <c r="A552" s="11"/>
      <c r="B552" s="11"/>
      <c r="C552" s="11"/>
      <c r="D552" s="11"/>
      <c r="E552" s="11"/>
      <c r="F552" s="11"/>
      <c r="G552" s="11"/>
      <c r="H552" s="11"/>
    </row>
    <row r="553" spans="1:8" x14ac:dyDescent="0.25">
      <c r="A553" s="11"/>
      <c r="B553" s="11"/>
      <c r="C553" s="11"/>
      <c r="D553" s="11"/>
      <c r="E553" s="11"/>
      <c r="F553" s="11"/>
      <c r="G553" s="11"/>
      <c r="H55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Run 2 (fungus)</vt:lpstr>
      <vt:lpstr>Run 3</vt:lpstr>
      <vt:lpstr>Run 4</vt:lpstr>
      <vt:lpstr>Run 5</vt:lpstr>
      <vt:lpstr>Runs Combined</vt:lpstr>
      <vt:lpstr>Sheet6</vt:lpstr>
      <vt:lpstr>Data Listed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Curtis</dc:creator>
  <cp:lastModifiedBy>Kim Curtis</cp:lastModifiedBy>
  <dcterms:created xsi:type="dcterms:W3CDTF">2019-01-14T16:50:24Z</dcterms:created>
  <dcterms:modified xsi:type="dcterms:W3CDTF">2019-07-25T21:38:53Z</dcterms:modified>
</cp:coreProperties>
</file>