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34.xml" ContentType="application/vnd.openxmlformats-officedocument.drawing+xml"/>
  <Override PartName="/xl/charts/chart35.xml" ContentType="application/vnd.openxmlformats-officedocument.drawingml.chart+xml"/>
  <Override PartName="/xl/drawings/drawing35.xml" ContentType="application/vnd.openxmlformats-officedocument.drawing+xml"/>
  <Override PartName="/xl/charts/chart36.xml" ContentType="application/vnd.openxmlformats-officedocument.drawingml.chart+xml"/>
  <Override PartName="/xl/drawings/drawing36.xml" ContentType="application/vnd.openxmlformats-officedocument.drawing+xml"/>
  <Override PartName="/xl/charts/chart37.xml" ContentType="application/vnd.openxmlformats-officedocument.drawingml.chart+xml"/>
  <Override PartName="/xl/drawings/drawing37.xml" ContentType="application/vnd.openxmlformats-officedocument.drawing+xml"/>
  <Override PartName="/xl/charts/chart3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15600" windowHeight="7755"/>
  </bookViews>
  <sheets>
    <sheet name="Table 1" sheetId="1" r:id="rId1"/>
    <sheet name="Table 2" sheetId="2" r:id="rId2"/>
    <sheet name="Table 2 Data" sheetId="31" r:id="rId3"/>
    <sheet name="Table 3" sheetId="32" r:id="rId4"/>
    <sheet name="Table 3 data" sheetId="3" r:id="rId5"/>
    <sheet name="Table 4" sheetId="4" r:id="rId6"/>
    <sheet name="Table 4 data" sheetId="33" r:id="rId7"/>
    <sheet name="Table 5" sheetId="5" r:id="rId8"/>
    <sheet name="Table 5 Data" sheetId="34" r:id="rId9"/>
    <sheet name="Table 6" sheetId="6" r:id="rId10"/>
    <sheet name="Table 6 Data" sheetId="35" r:id="rId11"/>
    <sheet name="Table 7" sheetId="8" r:id="rId12"/>
    <sheet name="Table 7 Data" sheetId="37" r:id="rId13"/>
    <sheet name="Table 8" sheetId="9" r:id="rId14"/>
    <sheet name="Table 8 Data" sheetId="38" r:id="rId15"/>
    <sheet name="Table 9" sheetId="10" r:id="rId16"/>
    <sheet name="Table 9 data " sheetId="39" r:id="rId17"/>
    <sheet name="Table 10" sheetId="11" r:id="rId18"/>
    <sheet name="Table 10 data" sheetId="40" r:id="rId19"/>
    <sheet name="Figure 1" sheetId="12" r:id="rId20"/>
    <sheet name="Figure 1 Data" sheetId="41" r:id="rId21"/>
    <sheet name="Figure 2" sheetId="13" r:id="rId22"/>
    <sheet name="Figure 2 Data" sheetId="42" r:id="rId23"/>
    <sheet name="Figure 3" sheetId="61" r:id="rId24"/>
    <sheet name="Figure 3 Data" sheetId="43" r:id="rId25"/>
    <sheet name="Figure 4" sheetId="44" r:id="rId26"/>
    <sheet name="Figure 4 Data" sheetId="15" r:id="rId27"/>
    <sheet name="Figure 5" sheetId="45" r:id="rId28"/>
    <sheet name="Figure 5 Data" sheetId="16" r:id="rId29"/>
    <sheet name="Figure 6" sheetId="17" r:id="rId30"/>
    <sheet name="Figure 6 Data" sheetId="46" r:id="rId31"/>
    <sheet name="Figure 7" sheetId="18" r:id="rId32"/>
    <sheet name="Figure 7 Data" sheetId="47" r:id="rId33"/>
    <sheet name="Figure 8" sheetId="19" r:id="rId34"/>
    <sheet name="Figure 8 Data" sheetId="48" r:id="rId35"/>
    <sheet name="Figure 9" sheetId="20" r:id="rId36"/>
    <sheet name="Figure 9 Data" sheetId="49" r:id="rId37"/>
    <sheet name="Figure 10" sheetId="21" r:id="rId38"/>
    <sheet name="Figure 10 Data" sheetId="50" r:id="rId39"/>
    <sheet name="Figure 11" sheetId="22" r:id="rId40"/>
    <sheet name="Figure 11 Data" sheetId="51" r:id="rId41"/>
    <sheet name="Figure 12" sheetId="23" r:id="rId42"/>
    <sheet name="Figure 12 Data" sheetId="52" r:id="rId43"/>
    <sheet name="Figure 13" sheetId="24" r:id="rId44"/>
    <sheet name="Figure 13 Data" sheetId="53" r:id="rId45"/>
    <sheet name="Figure 14" sheetId="25" r:id="rId46"/>
    <sheet name="Figure 14 Data" sheetId="60" r:id="rId47"/>
    <sheet name="Figure 15" sheetId="26" r:id="rId48"/>
    <sheet name="Figure 15 Data" sheetId="55" r:id="rId49"/>
    <sheet name="Figure 16" sheetId="56" r:id="rId50"/>
    <sheet name="Figure 17" sheetId="28" r:id="rId51"/>
    <sheet name="Figure 16 &amp; 17 Data" sheetId="27" r:id="rId52"/>
    <sheet name="Figure 18" sheetId="29" r:id="rId53"/>
    <sheet name="Figure 18 Data" sheetId="58" r:id="rId54"/>
    <sheet name="Figure 19" sheetId="30" r:id="rId55"/>
    <sheet name="Figure 19 Data" sheetId="59" r:id="rId56"/>
  </sheets>
  <calcPr calcId="145621"/>
</workbook>
</file>

<file path=xl/calcChain.xml><?xml version="1.0" encoding="utf-8"?>
<calcChain xmlns="http://schemas.openxmlformats.org/spreadsheetml/2006/main">
  <c r="O4" i="59" l="1"/>
  <c r="N4" i="59"/>
  <c r="M4" i="59"/>
  <c r="L4" i="59"/>
  <c r="K4" i="59"/>
  <c r="P4" i="59"/>
  <c r="I4" i="59"/>
  <c r="I4" i="58"/>
  <c r="L4" i="58" s="1"/>
  <c r="K6" i="27"/>
  <c r="K10" i="27"/>
  <c r="J5" i="27"/>
  <c r="J9" i="27"/>
  <c r="J10" i="27"/>
  <c r="I5" i="27"/>
  <c r="I6" i="27"/>
  <c r="I10" i="27"/>
  <c r="H6" i="27"/>
  <c r="H10" i="27"/>
  <c r="H11" i="27"/>
  <c r="G11" i="27"/>
  <c r="I11" i="27" s="1"/>
  <c r="G10" i="27"/>
  <c r="G9" i="27"/>
  <c r="K9" i="27" s="1"/>
  <c r="G7" i="27"/>
  <c r="H7" i="27" s="1"/>
  <c r="G6" i="27"/>
  <c r="J6" i="27" s="1"/>
  <c r="G5" i="27"/>
  <c r="H5" i="27" s="1"/>
  <c r="G4" i="27"/>
  <c r="H4" i="27" s="1"/>
  <c r="G4" i="55"/>
  <c r="K4" i="55" s="1"/>
  <c r="I7" i="60"/>
  <c r="H7" i="60"/>
  <c r="G7" i="60"/>
  <c r="K7" i="60" s="1"/>
  <c r="G31" i="51"/>
  <c r="G34" i="51"/>
  <c r="F31" i="51"/>
  <c r="F35" i="51"/>
  <c r="F30" i="51"/>
  <c r="E33" i="51"/>
  <c r="E34" i="51"/>
  <c r="D31" i="51"/>
  <c r="D34" i="51"/>
  <c r="D35" i="51"/>
  <c r="C31" i="51"/>
  <c r="C34" i="51"/>
  <c r="B31" i="51"/>
  <c r="B35" i="51"/>
  <c r="B30" i="51"/>
  <c r="G25" i="51"/>
  <c r="G26" i="51"/>
  <c r="F25" i="51"/>
  <c r="E26" i="51"/>
  <c r="E27" i="51"/>
  <c r="D24" i="51"/>
  <c r="D25" i="51"/>
  <c r="C25" i="51"/>
  <c r="C26" i="51"/>
  <c r="B25" i="51"/>
  <c r="H17" i="51"/>
  <c r="E35" i="51" s="1"/>
  <c r="H16" i="51"/>
  <c r="F34" i="51" s="1"/>
  <c r="H15" i="51"/>
  <c r="F33" i="51" s="1"/>
  <c r="H14" i="51"/>
  <c r="F32" i="51" s="1"/>
  <c r="H13" i="51"/>
  <c r="E31" i="51" s="1"/>
  <c r="H12" i="51"/>
  <c r="D30" i="51" s="1"/>
  <c r="H11" i="51"/>
  <c r="D28" i="51" s="1"/>
  <c r="H10" i="51"/>
  <c r="G27" i="51" s="1"/>
  <c r="H9" i="51"/>
  <c r="F26" i="51" s="1"/>
  <c r="H8" i="51"/>
  <c r="E25" i="51" s="1"/>
  <c r="H7" i="51"/>
  <c r="E24" i="51" s="1"/>
  <c r="H6" i="51"/>
  <c r="F23" i="51" s="1"/>
  <c r="G18" i="50"/>
  <c r="F18" i="50"/>
  <c r="E17" i="50"/>
  <c r="E18" i="50"/>
  <c r="D17" i="50"/>
  <c r="D20" i="50"/>
  <c r="C17" i="50"/>
  <c r="C18" i="50"/>
  <c r="C20" i="50"/>
  <c r="B18" i="50"/>
  <c r="H10" i="50"/>
  <c r="G20" i="50" s="1"/>
  <c r="H9" i="50"/>
  <c r="B19" i="50" s="1"/>
  <c r="H8" i="50"/>
  <c r="D18" i="50" s="1"/>
  <c r="H7" i="50"/>
  <c r="F17" i="50" s="1"/>
  <c r="H6" i="50"/>
  <c r="D16" i="50" s="1"/>
  <c r="F19" i="50" l="1"/>
  <c r="G19" i="50"/>
  <c r="B28" i="51"/>
  <c r="H28" i="51" s="1"/>
  <c r="F28" i="51"/>
  <c r="K7" i="27"/>
  <c r="M4" i="58"/>
  <c r="B17" i="50"/>
  <c r="D19" i="50"/>
  <c r="F16" i="50"/>
  <c r="B27" i="51"/>
  <c r="E23" i="51"/>
  <c r="F27" i="51"/>
  <c r="C30" i="51"/>
  <c r="E32" i="51"/>
  <c r="G30" i="51"/>
  <c r="I9" i="27"/>
  <c r="J7" i="27"/>
  <c r="N4" i="58"/>
  <c r="C16" i="50"/>
  <c r="H16" i="50" s="1"/>
  <c r="F20" i="50"/>
  <c r="G17" i="50"/>
  <c r="B26" i="51"/>
  <c r="C24" i="51"/>
  <c r="E28" i="51"/>
  <c r="G24" i="51"/>
  <c r="C35" i="51"/>
  <c r="H35" i="51" s="1"/>
  <c r="D33" i="51"/>
  <c r="G35" i="51"/>
  <c r="J7" i="60"/>
  <c r="H9" i="27"/>
  <c r="I7" i="27"/>
  <c r="K5" i="27"/>
  <c r="F24" i="51"/>
  <c r="C33" i="51"/>
  <c r="H33" i="51" s="1"/>
  <c r="G33" i="51"/>
  <c r="H4" i="55"/>
  <c r="K4" i="27"/>
  <c r="O4" i="58"/>
  <c r="B16" i="50"/>
  <c r="E20" i="50"/>
  <c r="C23" i="51"/>
  <c r="D27" i="51"/>
  <c r="G23" i="51"/>
  <c r="B34" i="51"/>
  <c r="C32" i="51"/>
  <c r="E30" i="51"/>
  <c r="G32" i="51"/>
  <c r="I4" i="55"/>
  <c r="J4" i="27"/>
  <c r="K11" i="27"/>
  <c r="J4" i="58"/>
  <c r="D32" i="51"/>
  <c r="C19" i="50"/>
  <c r="B24" i="51"/>
  <c r="H24" i="51" s="1"/>
  <c r="B20" i="50"/>
  <c r="E19" i="50"/>
  <c r="G16" i="50"/>
  <c r="H18" i="51"/>
  <c r="C28" i="51"/>
  <c r="D26" i="51"/>
  <c r="G28" i="51"/>
  <c r="B33" i="51"/>
  <c r="J4" i="55"/>
  <c r="I4" i="27"/>
  <c r="J11" i="27"/>
  <c r="K4" i="58"/>
  <c r="D23" i="51"/>
  <c r="E16" i="50"/>
  <c r="B23" i="51"/>
  <c r="H23" i="51" s="1"/>
  <c r="C27" i="51"/>
  <c r="B32" i="51"/>
  <c r="H25" i="51"/>
  <c r="H34" i="51"/>
  <c r="H32" i="51"/>
  <c r="H11" i="50"/>
  <c r="H20" i="50"/>
  <c r="I2" i="49"/>
  <c r="J2" i="49" s="1"/>
  <c r="G6" i="48"/>
  <c r="G9" i="48"/>
  <c r="G4" i="48"/>
  <c r="F10" i="48"/>
  <c r="G10" i="48" s="1"/>
  <c r="F9" i="48"/>
  <c r="F8" i="48"/>
  <c r="G8" i="48" s="1"/>
  <c r="F7" i="48"/>
  <c r="G7" i="48" s="1"/>
  <c r="F6" i="48"/>
  <c r="F5" i="48"/>
  <c r="G5" i="48" s="1"/>
  <c r="F4" i="48"/>
  <c r="K2" i="49" l="1"/>
  <c r="L2" i="49"/>
  <c r="M2" i="49"/>
  <c r="N2" i="49"/>
  <c r="O2" i="49"/>
  <c r="H26" i="51"/>
  <c r="H27" i="51"/>
  <c r="H31" i="51"/>
  <c r="H30" i="51"/>
  <c r="H18" i="50"/>
  <c r="H19" i="50"/>
  <c r="H17" i="50"/>
  <c r="P2" i="49"/>
  <c r="G7" i="46" l="1"/>
  <c r="G4" i="46"/>
  <c r="F7" i="46"/>
  <c r="E9" i="46"/>
  <c r="F9" i="46" s="1"/>
  <c r="E8" i="46"/>
  <c r="F8" i="46" s="1"/>
  <c r="E7" i="46"/>
  <c r="E6" i="46"/>
  <c r="G6" i="46" s="1"/>
  <c r="E5" i="46"/>
  <c r="F5" i="46" s="1"/>
  <c r="E4" i="46"/>
  <c r="F4" i="46" s="1"/>
  <c r="K5" i="16"/>
  <c r="K8" i="16"/>
  <c r="J5" i="16"/>
  <c r="I5" i="16"/>
  <c r="I8" i="16"/>
  <c r="I9" i="16"/>
  <c r="H5" i="16"/>
  <c r="H8" i="16"/>
  <c r="H9" i="16"/>
  <c r="I4" i="16"/>
  <c r="G9" i="16"/>
  <c r="J9" i="16" s="1"/>
  <c r="G8" i="16"/>
  <c r="J8" i="16" s="1"/>
  <c r="G7" i="16"/>
  <c r="J7" i="16" s="1"/>
  <c r="G6" i="16"/>
  <c r="I6" i="16" s="1"/>
  <c r="G5" i="16"/>
  <c r="G4" i="16"/>
  <c r="H4" i="16" s="1"/>
  <c r="K5" i="15"/>
  <c r="K6" i="15"/>
  <c r="J5" i="15"/>
  <c r="J7" i="15"/>
  <c r="J8" i="15"/>
  <c r="I7" i="15"/>
  <c r="I8" i="15"/>
  <c r="H7" i="15"/>
  <c r="H8" i="15"/>
  <c r="G9" i="15"/>
  <c r="J9" i="15" s="1"/>
  <c r="G8" i="15"/>
  <c r="K8" i="15" s="1"/>
  <c r="G7" i="15"/>
  <c r="K7" i="15" s="1"/>
  <c r="G6" i="15"/>
  <c r="I6" i="15" s="1"/>
  <c r="G5" i="15"/>
  <c r="I5" i="15" s="1"/>
  <c r="G4" i="15"/>
  <c r="I4" i="15" s="1"/>
  <c r="G5" i="43"/>
  <c r="G6" i="43"/>
  <c r="F3" i="43"/>
  <c r="F6" i="43"/>
  <c r="F7" i="43"/>
  <c r="E7" i="43"/>
  <c r="G7" i="43" s="1"/>
  <c r="E6" i="43"/>
  <c r="E5" i="43"/>
  <c r="F5" i="43" s="1"/>
  <c r="E4" i="43"/>
  <c r="F4" i="43" s="1"/>
  <c r="E3" i="43"/>
  <c r="G3" i="43" s="1"/>
  <c r="E2" i="43"/>
  <c r="F2" i="43" s="1"/>
  <c r="L5" i="42"/>
  <c r="L6" i="42"/>
  <c r="L7" i="42"/>
  <c r="L8" i="42"/>
  <c r="L9" i="42"/>
  <c r="L10" i="42"/>
  <c r="L11" i="42"/>
  <c r="L4" i="42"/>
  <c r="K5" i="42"/>
  <c r="K6" i="42"/>
  <c r="K7" i="42"/>
  <c r="K8" i="42"/>
  <c r="K9" i="42"/>
  <c r="K10" i="42"/>
  <c r="K11" i="42"/>
  <c r="K4" i="42"/>
  <c r="J5" i="42"/>
  <c r="J6" i="42"/>
  <c r="J7" i="42"/>
  <c r="J8" i="42"/>
  <c r="J9" i="42"/>
  <c r="J10" i="42"/>
  <c r="J11" i="42"/>
  <c r="J4" i="42"/>
  <c r="I5" i="42"/>
  <c r="I6" i="42"/>
  <c r="I7" i="42"/>
  <c r="I8" i="42"/>
  <c r="I9" i="42"/>
  <c r="I10" i="42"/>
  <c r="I11" i="42"/>
  <c r="I4" i="42"/>
  <c r="J4" i="15" l="1"/>
  <c r="J6" i="16"/>
  <c r="G5" i="46"/>
  <c r="G4" i="43"/>
  <c r="H4" i="15"/>
  <c r="K4" i="15"/>
  <c r="J4" i="16"/>
  <c r="F6" i="46"/>
  <c r="H9" i="15"/>
  <c r="I9" i="15"/>
  <c r="J6" i="15"/>
  <c r="K4" i="16"/>
  <c r="I7" i="16"/>
  <c r="K9" i="16"/>
  <c r="K9" i="15"/>
  <c r="K7" i="16"/>
  <c r="G9" i="46"/>
  <c r="G2" i="43"/>
  <c r="H6" i="15"/>
  <c r="H7" i="16"/>
  <c r="K6" i="16"/>
  <c r="G8" i="46"/>
  <c r="H5" i="15"/>
  <c r="H6" i="16"/>
  <c r="H7" i="41" l="1"/>
  <c r="H6" i="41"/>
  <c r="H5" i="41"/>
  <c r="H4" i="41"/>
  <c r="H3" i="41"/>
  <c r="H2" i="41"/>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6" i="38"/>
  <c r="D15" i="38"/>
  <c r="D14" i="38"/>
  <c r="D13" i="38"/>
  <c r="D12" i="38"/>
  <c r="D11" i="38"/>
  <c r="D10" i="38"/>
  <c r="D9" i="38"/>
  <c r="D8" i="38"/>
  <c r="D7" i="38"/>
  <c r="D6" i="38"/>
  <c r="D5" i="38"/>
  <c r="D4" i="38"/>
  <c r="D3" i="38"/>
  <c r="I11" i="34"/>
  <c r="H11" i="34"/>
  <c r="H10" i="34"/>
  <c r="I10" i="34" s="1"/>
  <c r="H9" i="34"/>
  <c r="I9" i="34" s="1"/>
  <c r="H8" i="34"/>
  <c r="I8" i="34" s="1"/>
  <c r="H7" i="34"/>
  <c r="I7" i="34" s="1"/>
  <c r="H6" i="34"/>
  <c r="I6" i="34" s="1"/>
  <c r="H5" i="34"/>
  <c r="I5" i="34" s="1"/>
  <c r="C26" i="34" s="1"/>
  <c r="H4" i="34"/>
  <c r="I4" i="34" s="1"/>
  <c r="C60" i="31"/>
  <c r="C59" i="31"/>
  <c r="C58" i="31"/>
  <c r="C57" i="31"/>
  <c r="C56" i="31"/>
  <c r="C55" i="31"/>
  <c r="C54" i="31"/>
  <c r="C53" i="31"/>
  <c r="C52" i="31"/>
  <c r="C51" i="31"/>
  <c r="C50" i="31"/>
  <c r="C49" i="31"/>
  <c r="C45" i="31"/>
  <c r="C44" i="31"/>
  <c r="C43" i="31"/>
  <c r="C42" i="31"/>
  <c r="C41" i="31"/>
  <c r="C30" i="31"/>
  <c r="C29" i="31"/>
  <c r="C28" i="31"/>
  <c r="C27" i="31"/>
  <c r="C26" i="31"/>
  <c r="C22" i="31"/>
  <c r="C21" i="31"/>
  <c r="C20" i="31"/>
  <c r="C19" i="31"/>
  <c r="C18" i="31"/>
  <c r="C14" i="31"/>
  <c r="C13" i="31"/>
  <c r="C9" i="31"/>
  <c r="C8" i="31"/>
  <c r="J7" i="41" l="1"/>
  <c r="K7" i="41"/>
  <c r="I7" i="41"/>
  <c r="L7" i="41"/>
  <c r="K2" i="41"/>
  <c r="L2" i="41"/>
  <c r="I2" i="41"/>
  <c r="J2" i="41"/>
  <c r="L4" i="41"/>
  <c r="I4" i="41"/>
  <c r="J4" i="41"/>
  <c r="K4" i="41"/>
  <c r="K3" i="41"/>
  <c r="L3" i="41"/>
  <c r="I3" i="41"/>
  <c r="J3" i="41"/>
  <c r="L5" i="41"/>
  <c r="I5" i="41"/>
  <c r="J5" i="41"/>
  <c r="K5" i="41"/>
  <c r="I6" i="41"/>
  <c r="J6" i="41"/>
  <c r="K6" i="41"/>
  <c r="L6" i="41"/>
</calcChain>
</file>

<file path=xl/sharedStrings.xml><?xml version="1.0" encoding="utf-8"?>
<sst xmlns="http://schemas.openxmlformats.org/spreadsheetml/2006/main" count="1228" uniqueCount="744">
  <si>
    <t>Table 2. Respondent Demographics</t>
  </si>
  <si>
    <t>Mean Age</t>
  </si>
  <si>
    <t>Mean Service</t>
  </si>
  <si>
    <t>Female</t>
  </si>
  <si>
    <t>MA</t>
  </si>
  <si>
    <t>Professional Degree</t>
  </si>
  <si>
    <t>ABD</t>
  </si>
  <si>
    <t>PhD</t>
  </si>
  <si>
    <t>White</t>
  </si>
  <si>
    <t>GS 15 / O-6</t>
  </si>
  <si>
    <t>Business</t>
  </si>
  <si>
    <t>SES / O-7+</t>
  </si>
  <si>
    <t>Economics</t>
  </si>
  <si>
    <t>Appoint, No Confirm</t>
  </si>
  <si>
    <t>Foreign Language</t>
  </si>
  <si>
    <t>Appoint, Confirm</t>
  </si>
  <si>
    <t>History</t>
  </si>
  <si>
    <t>International Affairs</t>
  </si>
  <si>
    <t>Law</t>
  </si>
  <si>
    <t>Nat., Phy., Bio., Comp.</t>
  </si>
  <si>
    <t>Management</t>
  </si>
  <si>
    <t>Political Science</t>
  </si>
  <si>
    <t>Policy Implementation</t>
  </si>
  <si>
    <t>Public Policy</t>
  </si>
  <si>
    <t>Policy Making</t>
  </si>
  <si>
    <t>Psychology</t>
  </si>
  <si>
    <t>&lt; 1</t>
  </si>
  <si>
    <t>Other</t>
  </si>
  <si>
    <t>Q1 - Age</t>
  </si>
  <si>
    <t>Mean</t>
  </si>
  <si>
    <t>Min</t>
  </si>
  <si>
    <t>Max</t>
  </si>
  <si>
    <t>N</t>
  </si>
  <si>
    <t>Q2 - Sex</t>
  </si>
  <si>
    <t>Male</t>
  </si>
  <si>
    <t>Q3 - Race</t>
  </si>
  <si>
    <t>Non-White</t>
  </si>
  <si>
    <t xml:space="preserve">N </t>
  </si>
  <si>
    <t>Q4 - Government Rank</t>
  </si>
  <si>
    <t>GS 14; O-5</t>
  </si>
  <si>
    <t>GS 15; O-6</t>
  </si>
  <si>
    <t>SES; O-7+</t>
  </si>
  <si>
    <t>Non-Pol Appt.</t>
  </si>
  <si>
    <t>Pol. Appt.</t>
  </si>
  <si>
    <t>Q5 - Primary Responsibilities</t>
  </si>
  <si>
    <t>Analysis</t>
  </si>
  <si>
    <t>Q6 - Years in government service (&lt;1 == 0)</t>
  </si>
  <si>
    <t>Q7 - Education</t>
  </si>
  <si>
    <t>College Degree</t>
  </si>
  <si>
    <t>Terminal Professional Degree</t>
  </si>
  <si>
    <t>Q8 - Primary Disciplinary Training</t>
  </si>
  <si>
    <t>1 Area Studies</t>
  </si>
  <si>
    <t>2 Business</t>
  </si>
  <si>
    <t>3 Economics</t>
  </si>
  <si>
    <t>4 Foreign Language</t>
  </si>
  <si>
    <t>5 History</t>
  </si>
  <si>
    <t>6 International Affairs</t>
  </si>
  <si>
    <t>7 Law</t>
  </si>
  <si>
    <t>8 Nat., Phy., Bio., Comp.</t>
  </si>
  <si>
    <t>9 Political Science</t>
  </si>
  <si>
    <t>10 Public Policy</t>
  </si>
  <si>
    <t>11 Psychology</t>
  </si>
  <si>
    <t>12 Other</t>
  </si>
  <si>
    <t>Respondents</t>
  </si>
  <si>
    <t>%</t>
  </si>
  <si>
    <t>n/a</t>
  </si>
  <si>
    <t>Age</t>
  </si>
  <si>
    <t>Sex</t>
  </si>
  <si>
    <t>Race</t>
  </si>
  <si>
    <t>Years in Government</t>
  </si>
  <si>
    <t>Area Studies</t>
  </si>
  <si>
    <t>Primary policy</t>
  </si>
  <si>
    <t>Education</t>
  </si>
  <si>
    <t>Government rank</t>
  </si>
  <si>
    <t>Years in government</t>
  </si>
  <si>
    <t>Economics background</t>
  </si>
  <si>
    <t>Pol. Sci. background</t>
  </si>
  <si>
    <t>(.02)</t>
  </si>
  <si>
    <t>(.46)</t>
  </si>
  <si>
    <t>(.65)</t>
  </si>
  <si>
    <t>(.15)</t>
  </si>
  <si>
    <t>(.36)</t>
  </si>
  <si>
    <t>(.92)</t>
  </si>
  <si>
    <t>(.47)</t>
  </si>
  <si>
    <t>(.50)</t>
  </si>
  <si>
    <t>(.53)</t>
  </si>
  <si>
    <t>(.16)</t>
  </si>
  <si>
    <t>(.48)</t>
  </si>
  <si>
    <t>(.45)</t>
  </si>
  <si>
    <t>(.61)</t>
  </si>
  <si>
    <t>(.32)</t>
  </si>
  <si>
    <t>(.52)</t>
  </si>
  <si>
    <t>(.15)**</t>
  </si>
  <si>
    <t>-.31</t>
  </si>
  <si>
    <t>(.15)***</t>
  </si>
  <si>
    <t>-.50</t>
  </si>
  <si>
    <t>.29</t>
  </si>
  <si>
    <t>(.16)*</t>
  </si>
  <si>
    <t>(.16)**</t>
  </si>
  <si>
    <t>-.37</t>
  </si>
  <si>
    <t>(.43)*</t>
  </si>
  <si>
    <t>.75</t>
  </si>
  <si>
    <t>Table entries are ordered logit coefficients with robust standard errors in</t>
  </si>
  <si>
    <t>N/A</t>
  </si>
  <si>
    <t>Formal Models</t>
  </si>
  <si>
    <t>(.17)*</t>
  </si>
  <si>
    <t>(.35)</t>
  </si>
  <si>
    <t>(.13)</t>
  </si>
  <si>
    <t>(.55)</t>
  </si>
  <si>
    <t>(.51)</t>
  </si>
  <si>
    <t>-.30</t>
  </si>
  <si>
    <t xml:space="preserve">Table entries are ordered logit </t>
  </si>
  <si>
    <t xml:space="preserve"> </t>
  </si>
  <si>
    <t>coefficients with robust standard errors</t>
  </si>
  <si>
    <t xml:space="preserve">in parentheses. </t>
  </si>
  <si>
    <t>Method</t>
  </si>
  <si>
    <t>Correlation</t>
  </si>
  <si>
    <t>Theoretical Analysis</t>
  </si>
  <si>
    <t>Quantitative Analysis</t>
  </si>
  <si>
    <t>Policy Analysis</t>
  </si>
  <si>
    <t>Historical Case Studies</t>
  </si>
  <si>
    <t>Contemporary Case Studies</t>
  </si>
  <si>
    <t>Operations Research</t>
  </si>
  <si>
    <t>.</t>
  </si>
  <si>
    <t>Policymaker Average</t>
  </si>
  <si>
    <t>Table 5. Scholar and Policymaker Average Rankings for Method Utility for Policymakers</t>
  </si>
  <si>
    <t>1.80</t>
  </si>
  <si>
    <r>
      <t>(</t>
    </r>
    <r>
      <rPr>
        <i/>
        <sz val="11"/>
        <color rgb="FF000000"/>
        <rFont val="Times New Roman"/>
        <family val="1"/>
      </rPr>
      <t>Notes</t>
    </r>
    <r>
      <rPr>
        <sz val="11"/>
        <color rgb="FF000000"/>
        <rFont val="Times New Roman"/>
        <family val="1"/>
      </rPr>
      <t xml:space="preserve">: 3 = Very useful; 2 = Somewhat useful; 1 = Not very useful; 0 = Not useful at all. </t>
    </r>
  </si>
  <si>
    <t>Q18. How useful to policy makers are the following ways of conducting social science research?</t>
  </si>
  <si>
    <t>2011 Policymaker Survey</t>
  </si>
  <si>
    <t>Very Useful</t>
  </si>
  <si>
    <t>Somewhat Useful</t>
  </si>
  <si>
    <t>Not Very Useful</t>
  </si>
  <si>
    <t>Not Useful at All</t>
  </si>
  <si>
    <t>Missing/Did not Reply</t>
  </si>
  <si>
    <t>Total</t>
  </si>
  <si>
    <t>Average rank (calculated by multiplying each number of responses * response value [3 = very useful, 2 = somewhat useful, 1 = not very useful, 0 = not useful at all, and dividing by total number respondents)</t>
  </si>
  <si>
    <t>Q18a</t>
  </si>
  <si>
    <t>Q18b</t>
  </si>
  <si>
    <t>Q18c</t>
  </si>
  <si>
    <t>Q18d</t>
  </si>
  <si>
    <t>Q18e</t>
  </si>
  <si>
    <t>Q18f</t>
  </si>
  <si>
    <t>Q18g</t>
  </si>
  <si>
    <t>Q18h</t>
  </si>
  <si>
    <t xml:space="preserve">Correlation: </t>
  </si>
  <si>
    <t>2011 TRIP Survey (p. 65 of http://www.wm.edu/offices/itpir/_documents/trip/trip_around_the_world_2011.pdf)</t>
  </si>
  <si>
    <t>(.62)</t>
  </si>
  <si>
    <t>(.34)</t>
  </si>
  <si>
    <t>(.02)**</t>
  </si>
  <si>
    <t>(.14)</t>
  </si>
  <si>
    <t>(.54)</t>
  </si>
  <si>
    <t>(.59)</t>
  </si>
  <si>
    <t>(.17)</t>
  </si>
  <si>
    <t>(.35)**</t>
  </si>
  <si>
    <t>(.78)***</t>
  </si>
  <si>
    <t>Table 6. Policymaker Familiarty with Theories</t>
  </si>
  <si>
    <t>Democratic</t>
  </si>
  <si>
    <t>Peace Theory</t>
  </si>
  <si>
    <t>Structural</t>
  </si>
  <si>
    <t>Realism</t>
  </si>
  <si>
    <t>.01</t>
  </si>
  <si>
    <t>.60</t>
  </si>
  <si>
    <t>-.89</t>
  </si>
  <si>
    <t>-.13</t>
  </si>
  <si>
    <t>.37</t>
  </si>
  <si>
    <t>-.04</t>
  </si>
  <si>
    <t>.09</t>
  </si>
  <si>
    <t>.72</t>
  </si>
  <si>
    <t>.76</t>
  </si>
  <si>
    <t>2.08</t>
  </si>
  <si>
    <t>-.02</t>
  </si>
  <si>
    <t>.16</t>
  </si>
  <si>
    <t>.88</t>
  </si>
  <si>
    <t>.05</t>
  </si>
  <si>
    <t>-.16</t>
  </si>
  <si>
    <t xml:space="preserve">Table entries are logit coefficients with robust standard </t>
  </si>
  <si>
    <t>(.44)</t>
  </si>
  <si>
    <t>.02</t>
  </si>
  <si>
    <t>-.01</t>
  </si>
  <si>
    <t>.32</t>
  </si>
  <si>
    <t>.04</t>
  </si>
  <si>
    <t>Constant</t>
  </si>
  <si>
    <t>(.02)*</t>
  </si>
  <si>
    <t>(.66)</t>
  </si>
  <si>
    <t>(.21)</t>
  </si>
  <si>
    <t>(.03)</t>
  </si>
  <si>
    <t>(.20)**</t>
  </si>
  <si>
    <t>(1.14)</t>
  </si>
  <si>
    <t>(.57)</t>
  </si>
  <si>
    <t>(.34)*</t>
  </si>
  <si>
    <t>(.05)</t>
  </si>
  <si>
    <t>(1.19)</t>
  </si>
  <si>
    <t>(.99)</t>
  </si>
  <si>
    <t>(.43)**</t>
  </si>
  <si>
    <t>(1.28)</t>
  </si>
  <si>
    <t>Mutual Assured</t>
  </si>
  <si>
    <t>Destruction</t>
  </si>
  <si>
    <t>-1.07</t>
  </si>
  <si>
    <t>-1.09</t>
  </si>
  <si>
    <t>-.41</t>
  </si>
  <si>
    <t>.65</t>
  </si>
  <si>
    <t>.17</t>
  </si>
  <si>
    <t>.03</t>
  </si>
  <si>
    <t>.74</t>
  </si>
  <si>
    <t>.70</t>
  </si>
  <si>
    <t>.20</t>
  </si>
  <si>
    <t>.62</t>
  </si>
  <si>
    <t>-.44</t>
  </si>
  <si>
    <t>Expected</t>
  </si>
  <si>
    <t>Utility</t>
  </si>
  <si>
    <t>.82</t>
  </si>
  <si>
    <t>.45</t>
  </si>
  <si>
    <t>1.70</t>
  </si>
  <si>
    <t>predictor. This allowed us to use more observations. If we include Race</t>
  </si>
  <si>
    <t>and drop four observations then the results for government rank do not</t>
  </si>
  <si>
    <r>
      <t>(</t>
    </r>
    <r>
      <rPr>
        <i/>
        <sz val="11"/>
        <color theme="1"/>
        <rFont val="Times New Roman"/>
        <family val="1"/>
      </rPr>
      <t>Notes</t>
    </r>
    <r>
      <rPr>
        <sz val="11"/>
        <color theme="1"/>
        <rFont val="Times New Roman"/>
        <family val="1"/>
      </rPr>
      <t>: We dropped Race from the estimate for Expected Utility because it was a perfect</t>
    </r>
  </si>
  <si>
    <t>Table entries are logit coefficients with robust standard errors in</t>
  </si>
  <si>
    <t>Name</t>
  </si>
  <si>
    <t>Rank</t>
  </si>
  <si>
    <t>Alexander Wendt</t>
  </si>
  <si>
    <t>Robert Keohane</t>
  </si>
  <si>
    <t>James Fearon</t>
  </si>
  <si>
    <t>John Mearsheimer</t>
  </si>
  <si>
    <t>Joseph Nye</t>
  </si>
  <si>
    <t>Robert Jervis</t>
  </si>
  <si>
    <t>Martha Finnemore</t>
  </si>
  <si>
    <t>Peter Katzenstein</t>
  </si>
  <si>
    <t>Kenneth Waltz</t>
  </si>
  <si>
    <t>John Ikenberry</t>
  </si>
  <si>
    <t>David Lake</t>
  </si>
  <si>
    <t>1</t>
  </si>
  <si>
    <t>2</t>
  </si>
  <si>
    <t>3</t>
  </si>
  <si>
    <t>4</t>
  </si>
  <si>
    <t>5</t>
  </si>
  <si>
    <t>6</t>
  </si>
  <si>
    <t>7</t>
  </si>
  <si>
    <t>8</t>
  </si>
  <si>
    <t>9</t>
  </si>
  <si>
    <t>10</t>
  </si>
  <si>
    <t>Bruce Bueno de Mesquita</t>
  </si>
  <si>
    <t>Samuel Huntington</t>
  </si>
  <si>
    <t>Henry Kissinger</t>
  </si>
  <si>
    <t>Francis Fukuyama</t>
  </si>
  <si>
    <t>Zbigniew Brzezinski</t>
  </si>
  <si>
    <t>Thomas Schelling</t>
  </si>
  <si>
    <t>Fareed Zakaria</t>
  </si>
  <si>
    <t>George Kennan</t>
  </si>
  <si>
    <t>Albert Wohlstetter</t>
  </si>
  <si>
    <t>Graham Allison</t>
  </si>
  <si>
    <t xml:space="preserve">Hans Morgenthau </t>
  </si>
  <si>
    <t>Anne-Marie Slaughter</t>
  </si>
  <si>
    <t>Bernard Lewis</t>
  </si>
  <si>
    <t>Scholars' Ranking: Best Work</t>
  </si>
  <si>
    <t>Scholars' Ranking: Most Influential</t>
  </si>
  <si>
    <t>Policymakers' Ranking: Greatest Influence</t>
  </si>
  <si>
    <t>Q27. Most Influential Scholar</t>
  </si>
  <si>
    <t>Scholar</t>
  </si>
  <si>
    <t># Select</t>
  </si>
  <si>
    <t>% Select</t>
  </si>
  <si>
    <t>Francis Fukayama</t>
  </si>
  <si>
    <t>George F. Kennan</t>
  </si>
  <si>
    <t>Hans Morgenthau</t>
  </si>
  <si>
    <t>Eliot Cohen</t>
  </si>
  <si>
    <t>Ernest May</t>
  </si>
  <si>
    <t>Stephen Walt</t>
  </si>
  <si>
    <t>Thomas Friedman</t>
  </si>
  <si>
    <t>Condoleeza Rice</t>
  </si>
  <si>
    <t>G. John Ikenberry</t>
  </si>
  <si>
    <t>Leo Strauss</t>
  </si>
  <si>
    <t>Richard Haass</t>
  </si>
  <si>
    <t>Robert Kagan</t>
  </si>
  <si>
    <t>Stanley Hoffman</t>
  </si>
  <si>
    <t>Walter Russel Meade</t>
  </si>
  <si>
    <t>Alexander George</t>
  </si>
  <si>
    <t>Brent Scowcroft</t>
  </si>
  <si>
    <t>Daniel Pipes</t>
  </si>
  <si>
    <t>David Petraeus</t>
  </si>
  <si>
    <t>Fredrick Kagan</t>
  </si>
  <si>
    <t>George Shultz</t>
  </si>
  <si>
    <t>Joseph Stiglitz</t>
  </si>
  <si>
    <t>Michael Doyle</t>
  </si>
  <si>
    <t>Natan Sharansky</t>
  </si>
  <si>
    <t>Richard Betts</t>
  </si>
  <si>
    <t>William Perry</t>
  </si>
  <si>
    <t>Aaron Friedberg</t>
  </si>
  <si>
    <t>Ahmad Raschid</t>
  </si>
  <si>
    <t>Ajami</t>
  </si>
  <si>
    <t>Alan Greenspan</t>
  </si>
  <si>
    <t>Amartya Sen</t>
  </si>
  <si>
    <t>Arnold Toynbee</t>
  </si>
  <si>
    <t>Ashraf Ghani</t>
  </si>
  <si>
    <t>Barbara F. Walter</t>
  </si>
  <si>
    <t>Benjamin Bernake</t>
  </si>
  <si>
    <t>Bhagwati</t>
  </si>
  <si>
    <t>Bill Taylor</t>
  </si>
  <si>
    <t>Bruce Reidel</t>
  </si>
  <si>
    <t>Charles Tilly</t>
  </si>
  <si>
    <t>Colin Gray</t>
  </si>
  <si>
    <t>cominique Moisi</t>
  </si>
  <si>
    <t>Crocker</t>
  </si>
  <si>
    <t>Dan Yergin</t>
  </si>
  <si>
    <t>David Lampton</t>
  </si>
  <si>
    <t>Ezra Vogel</t>
  </si>
  <si>
    <t>Fouad Ajami</t>
  </si>
  <si>
    <t>Fred Ikle</t>
  </si>
  <si>
    <t>George Will</t>
  </si>
  <si>
    <t>Harry Harding</t>
  </si>
  <si>
    <t>Herman Kahn</t>
  </si>
  <si>
    <t>Hobbes</t>
  </si>
  <si>
    <t>Hunt (Huntington?)</t>
  </si>
  <si>
    <t>Ian Bremer</t>
  </si>
  <si>
    <t>Immanuel Wallerstein</t>
  </si>
  <si>
    <t>Inis Claude</t>
  </si>
  <si>
    <t>Jack Snyder</t>
  </si>
  <si>
    <t>James Lewis</t>
  </si>
  <si>
    <t>Jan Hallenberg</t>
  </si>
  <si>
    <t>Janowitz</t>
  </si>
  <si>
    <t>John Lewis Gaddis</t>
  </si>
  <si>
    <t>Jonathan Spence</t>
  </si>
  <si>
    <t>Kant</t>
  </si>
  <si>
    <t>Lawrence Freedman</t>
  </si>
  <si>
    <t>Lee Hamilton</t>
  </si>
  <si>
    <t>Lowenthal</t>
  </si>
  <si>
    <t>Machiavelli</t>
  </si>
  <si>
    <t>Madeline Albright</t>
  </si>
  <si>
    <t>Max Kampelman</t>
  </si>
  <si>
    <t>Michael Howard</t>
  </si>
  <si>
    <t>Michael Mandelbaum</t>
  </si>
  <si>
    <t>Michael O'Hanlon</t>
  </si>
  <si>
    <t>Michael Walzer</t>
  </si>
  <si>
    <t>Norman Podhoretz</t>
  </si>
  <si>
    <t>Paul  Wolfowitz</t>
  </si>
  <si>
    <t>Paul Kennedy</t>
  </si>
  <si>
    <t>Paul Nitze</t>
  </si>
  <si>
    <t>Peter Rodman</t>
  </si>
  <si>
    <t>Raymon Aron</t>
  </si>
  <si>
    <t>Reinhold Niebuhr</t>
  </si>
  <si>
    <t>Richard Clarke</t>
  </si>
  <si>
    <t>Richard Holbrooke</t>
  </si>
  <si>
    <t>Richard Rhodes</t>
  </si>
  <si>
    <t>Robert Art</t>
  </si>
  <si>
    <t>Robert Jay Lifton</t>
  </si>
  <si>
    <t>Robert Kaplan</t>
  </si>
  <si>
    <t>Robert Pape</t>
  </si>
  <si>
    <t>Samantha Powers</t>
  </si>
  <si>
    <t>Snyder (Jack?)</t>
  </si>
  <si>
    <t>Steve Coll</t>
  </si>
  <si>
    <t>Steve Krasner</t>
  </si>
  <si>
    <t>Steve Stedman</t>
  </si>
  <si>
    <t>Strobe Talbott</t>
  </si>
  <si>
    <t>Thomas Christensen</t>
  </si>
  <si>
    <t>Thomas Risse</t>
  </si>
  <si>
    <t>Thucydides</t>
  </si>
  <si>
    <t>Timothy D. Sixk</t>
  </si>
  <si>
    <t>William Bennet</t>
  </si>
  <si>
    <t>Top Ph.D. Programs</t>
  </si>
  <si>
    <t>Top M.A. Programs</t>
  </si>
  <si>
    <t>Top Policy Research</t>
  </si>
  <si>
    <t>Top Policy Graduates</t>
  </si>
  <si>
    <t>Harvard University</t>
  </si>
  <si>
    <t>Georgetown University</t>
  </si>
  <si>
    <t>Princeton University</t>
  </si>
  <si>
    <t>Johns Hopkins University</t>
  </si>
  <si>
    <t>Stanford University</t>
  </si>
  <si>
    <t>Columbia University</t>
  </si>
  <si>
    <t>Yale University</t>
  </si>
  <si>
    <t>Tufts University</t>
  </si>
  <si>
    <t>University of Chicago</t>
  </si>
  <si>
    <t>University California - San Diego</t>
  </si>
  <si>
    <t>George Washington University</t>
  </si>
  <si>
    <t>University California - Berkeley</t>
  </si>
  <si>
    <t>American University</t>
  </si>
  <si>
    <t>University of Michigan</t>
  </si>
  <si>
    <t>London School of Economics</t>
  </si>
  <si>
    <t>United States Naval Academy</t>
  </si>
  <si>
    <t>Cornell University</t>
  </si>
  <si>
    <t>University of Denver</t>
  </si>
  <si>
    <t>Oxford University</t>
  </si>
  <si>
    <t>United States Military Academy</t>
  </si>
  <si>
    <t>Duke University</t>
  </si>
  <si>
    <t>Syracuse University</t>
  </si>
  <si>
    <t>University of Maryland</t>
  </si>
  <si>
    <t>University of Pennsylvania</t>
  </si>
  <si>
    <t>University of Virginia</t>
  </si>
  <si>
    <t>Cambridge University</t>
  </si>
  <si>
    <t>Ohio State University</t>
  </si>
  <si>
    <t>University of California, Berkeley</t>
  </si>
  <si>
    <t>University of Rochester</t>
  </si>
  <si>
    <t>New York University</t>
  </si>
  <si>
    <t>George Mason University</t>
  </si>
  <si>
    <t>College of William and Mary</t>
  </si>
  <si>
    <t>University of Oxford</t>
  </si>
  <si>
    <t>Scholar Rankings</t>
  </si>
  <si>
    <t>Policymaker Rankings</t>
  </si>
  <si>
    <t>MIT</t>
  </si>
  <si>
    <t>University of California - Berkeley</t>
  </si>
  <si>
    <t>Internet</t>
  </si>
  <si>
    <t>Television &amp; Radio</t>
  </si>
  <si>
    <t>-.00</t>
  </si>
  <si>
    <t>(.13)**</t>
  </si>
  <si>
    <t>(.49)</t>
  </si>
  <si>
    <t>(.58)</t>
  </si>
  <si>
    <t>(.33)</t>
  </si>
  <si>
    <t>(.12)***</t>
  </si>
  <si>
    <t>(.41)</t>
  </si>
  <si>
    <t xml:space="preserve">Table entries are ordered logit coefficients with robust standard </t>
  </si>
  <si>
    <t>-.26</t>
  </si>
  <si>
    <t>.23</t>
  </si>
  <si>
    <t>.14</t>
  </si>
  <si>
    <t>.13</t>
  </si>
  <si>
    <t>-.51</t>
  </si>
  <si>
    <t>-.34</t>
  </si>
  <si>
    <t>-.05</t>
  </si>
  <si>
    <t>.11</t>
  </si>
  <si>
    <t>-.27</t>
  </si>
  <si>
    <t>-.28</t>
  </si>
  <si>
    <t>-.03</t>
  </si>
  <si>
    <t>-.35</t>
  </si>
  <si>
    <t>Q15a</t>
  </si>
  <si>
    <t>Q15b</t>
  </si>
  <si>
    <t>Q15f</t>
  </si>
  <si>
    <t>Q15g</t>
  </si>
  <si>
    <t>Q15i</t>
  </si>
  <si>
    <t>Q15j</t>
  </si>
  <si>
    <t xml:space="preserve">History </t>
  </si>
  <si>
    <t>Very useful</t>
  </si>
  <si>
    <t>Somewhat useful</t>
  </si>
  <si>
    <t>Not very useful</t>
  </si>
  <si>
    <t>Not useful at all</t>
  </si>
  <si>
    <t>Evidence Used in Academic Disciplines</t>
  </si>
  <si>
    <t>How useful to policy makers are the following ways of conducting social science research?</t>
  </si>
  <si>
    <t>Yes</t>
  </si>
  <si>
    <t>No</t>
  </si>
  <si>
    <t>Q9</t>
  </si>
  <si>
    <t>Clash of Civilizations</t>
  </si>
  <si>
    <t>Q10</t>
  </si>
  <si>
    <t>Democratic Peace Theory</t>
  </si>
  <si>
    <t>Q11</t>
  </si>
  <si>
    <t>Mutual Assured Destruction</t>
  </si>
  <si>
    <t>Q12</t>
  </si>
  <si>
    <t>Q13</t>
  </si>
  <si>
    <t>Structural Realism</t>
  </si>
  <si>
    <t>Q14</t>
  </si>
  <si>
    <t>Expected Utility</t>
  </si>
  <si>
    <t>Familiar</t>
  </si>
  <si>
    <t>Unfamiliar</t>
  </si>
  <si>
    <t>Population Centric COIN</t>
  </si>
  <si>
    <t>How confident are you in the accuracy of...?</t>
  </si>
  <si>
    <t>Very Confident</t>
  </si>
  <si>
    <t>Somewhat Confident</t>
  </si>
  <si>
    <t>Not Very Confident</t>
  </si>
  <si>
    <t>Not Confident at All</t>
  </si>
  <si>
    <t>Very confident</t>
  </si>
  <si>
    <t>Somewhat confident</t>
  </si>
  <si>
    <t>Not very confident</t>
  </si>
  <si>
    <t>Not confident at all</t>
  </si>
  <si>
    <t>Q9b</t>
  </si>
  <si>
    <t>Q10b</t>
  </si>
  <si>
    <t>Q11b</t>
  </si>
  <si>
    <t>Q12b</t>
  </si>
  <si>
    <t>Q13b</t>
  </si>
  <si>
    <t>Q14b</t>
  </si>
  <si>
    <t>In your opinion, how useful is XXX for policymakers?</t>
  </si>
  <si>
    <t>Q9c</t>
  </si>
  <si>
    <t>Q10c</t>
  </si>
  <si>
    <t>Q11c</t>
  </si>
  <si>
    <t>Q12c</t>
  </si>
  <si>
    <t>Q13c</t>
  </si>
  <si>
    <t>Q14c</t>
  </si>
  <si>
    <t>Not Useful at all</t>
  </si>
  <si>
    <t>Q12d: Does the theory of X influence the work you do for the U.S. Government?</t>
  </si>
  <si>
    <t xml:space="preserve">Yes </t>
  </si>
  <si>
    <t xml:space="preserve">No </t>
  </si>
  <si>
    <t>Q9d</t>
  </si>
  <si>
    <t>Q10d</t>
  </si>
  <si>
    <t>Q11d</t>
  </si>
  <si>
    <t>Q12d</t>
  </si>
  <si>
    <t>Q13d</t>
  </si>
  <si>
    <t>Q14d</t>
  </si>
  <si>
    <t>Academic Disciplines</t>
  </si>
  <si>
    <t>Table 3. Usefulenss of the Arguments and Evidence from</t>
  </si>
  <si>
    <t>They do for the U.S. Government.</t>
  </si>
  <si>
    <t>TRIP World 2011. What is the main region of the world that you study, if any? (Q24)</t>
  </si>
  <si>
    <t>Policymaker</t>
  </si>
  <si>
    <t>East Asia</t>
  </si>
  <si>
    <t>Middle East / North Africa</t>
  </si>
  <si>
    <t>Western Europe</t>
  </si>
  <si>
    <t>South Asia / Afghanistan</t>
  </si>
  <si>
    <t>Former Soviet Union / Eastern Europe</t>
  </si>
  <si>
    <t>Latin America / Mexico / Caribbean</t>
  </si>
  <si>
    <t>North America</t>
  </si>
  <si>
    <t>Sub-Saharan Africa</t>
  </si>
  <si>
    <t>Southeast Asia</t>
  </si>
  <si>
    <t xml:space="preserve">Notes: In the policymaker survey North Africa was a separate response option. </t>
  </si>
  <si>
    <t>However, only 1 respondent selected North Africa. If that response is added to</t>
  </si>
  <si>
    <t>the Middle East option the rounded percentage does not change for the policymaker.</t>
  </si>
  <si>
    <t>Scholar Studies, Primary</t>
  </si>
  <si>
    <t>Scholar Studies, Other</t>
  </si>
  <si>
    <t xml:space="preserve">How should international relations scholars contribute to the policy-making process? </t>
  </si>
  <si>
    <t>(Select all that apply)</t>
  </si>
  <si>
    <t>Selected</t>
  </si>
  <si>
    <t>Not-Selected</t>
  </si>
  <si>
    <t>Q19a</t>
  </si>
  <si>
    <t>Formal Participants</t>
  </si>
  <si>
    <t>Q19b</t>
  </si>
  <si>
    <t>Informal Advisors</t>
  </si>
  <si>
    <t>Q19c</t>
  </si>
  <si>
    <t xml:space="preserve">Creators of new information/knowledge </t>
  </si>
  <si>
    <t>Q19d</t>
  </si>
  <si>
    <t>Trainers of Policymakers</t>
  </si>
  <si>
    <t>Q19e</t>
  </si>
  <si>
    <t xml:space="preserve">Should not be involved in policy-making </t>
  </si>
  <si>
    <t>Q19f</t>
  </si>
  <si>
    <t>I don't know</t>
  </si>
  <si>
    <t>Q19g</t>
  </si>
  <si>
    <t>FIG 8. Policymaker Assessments of How Scholars Should Contribute to</t>
  </si>
  <si>
    <t>Formal education (high school, college, grad school)</t>
  </si>
  <si>
    <t>Professional education / job training</t>
  </si>
  <si>
    <t>Field or work experience</t>
  </si>
  <si>
    <t>Mentoring</t>
  </si>
  <si>
    <t>Independent research / reading</t>
  </si>
  <si>
    <t xml:space="preserve">Other </t>
  </si>
  <si>
    <t>Missing/Did not reply</t>
  </si>
  <si>
    <t>Where most important intellectual skills acquired</t>
  </si>
  <si>
    <t>Formal education</t>
  </si>
  <si>
    <t>FIG 9. Where Policymakers Acquired Their Most Important Intellectual Skills</t>
  </si>
  <si>
    <t>Professional</t>
  </si>
  <si>
    <t>Formal Education</t>
  </si>
  <si>
    <t>Professional Education</t>
  </si>
  <si>
    <t>Field/Work Experience</t>
  </si>
  <si>
    <t>Independent Research</t>
  </si>
  <si>
    <t>Skill acquisition</t>
  </si>
  <si>
    <t>Crosstabs for education (q7) by where respondents gained their most important skills (q22)</t>
  </si>
  <si>
    <t>College</t>
  </si>
  <si>
    <t>M.A.</t>
  </si>
  <si>
    <t>Ph.D.</t>
  </si>
  <si>
    <t>N = 209</t>
  </si>
  <si>
    <t>Crosstabs of disciplinary training (q8) by where respondent acquired most important skills (q22)</t>
  </si>
  <si>
    <t>Disciplinary Training</t>
  </si>
  <si>
    <t>Field / Work Experience</t>
  </si>
  <si>
    <t>Nat, Phys, Bio Sciences</t>
  </si>
  <si>
    <t>n = 209</t>
  </si>
  <si>
    <t>FIG 11. Policymaker Primary Intellectual Skill Acquisition by</t>
  </si>
  <si>
    <t xml:space="preserve"> Disciplinary Background</t>
  </si>
  <si>
    <r>
      <t>(</t>
    </r>
    <r>
      <rPr>
        <i/>
        <sz val="11"/>
        <color theme="1"/>
        <rFont val="Times New Roman"/>
        <family val="1"/>
      </rPr>
      <t>Notes</t>
    </r>
    <r>
      <rPr>
        <sz val="11"/>
        <color theme="1"/>
        <rFont val="Times New Roman"/>
        <family val="1"/>
      </rPr>
      <t xml:space="preserve">. Economics </t>
    </r>
    <r>
      <rPr>
        <i/>
        <sz val="11"/>
        <color theme="1"/>
        <rFont val="Times New Roman"/>
        <family val="1"/>
      </rPr>
      <t xml:space="preserve">n </t>
    </r>
    <r>
      <rPr>
        <sz val="11"/>
        <color theme="1"/>
        <rFont val="Times New Roman"/>
        <family val="1"/>
      </rPr>
      <t xml:space="preserve">= 13; History </t>
    </r>
    <r>
      <rPr>
        <i/>
        <sz val="11"/>
        <color theme="1"/>
        <rFont val="Times New Roman"/>
        <family val="1"/>
      </rPr>
      <t xml:space="preserve">n </t>
    </r>
    <r>
      <rPr>
        <sz val="11"/>
        <color theme="1"/>
        <rFont val="Times New Roman"/>
        <family val="1"/>
      </rPr>
      <t xml:space="preserve">= 21; International Affairs </t>
    </r>
    <r>
      <rPr>
        <i/>
        <sz val="11"/>
        <color theme="1"/>
        <rFont val="Times New Roman"/>
        <family val="1"/>
      </rPr>
      <t xml:space="preserve">n </t>
    </r>
    <r>
      <rPr>
        <sz val="11"/>
        <color theme="1"/>
        <rFont val="Times New Roman"/>
        <family val="1"/>
      </rPr>
      <t>= 66;</t>
    </r>
  </si>
  <si>
    <r>
      <t xml:space="preserve">Law </t>
    </r>
    <r>
      <rPr>
        <i/>
        <sz val="11"/>
        <color theme="1"/>
        <rFont val="Times New Roman"/>
        <family val="1"/>
      </rPr>
      <t xml:space="preserve">n </t>
    </r>
    <r>
      <rPr>
        <sz val="11"/>
        <color theme="1"/>
        <rFont val="Times New Roman"/>
        <family val="1"/>
      </rPr>
      <t xml:space="preserve">= 16; Political Science </t>
    </r>
    <r>
      <rPr>
        <i/>
        <sz val="11"/>
        <color theme="1"/>
        <rFont val="Times New Roman"/>
        <family val="1"/>
      </rPr>
      <t xml:space="preserve">n </t>
    </r>
    <r>
      <rPr>
        <sz val="11"/>
        <color theme="1"/>
        <rFont val="Times New Roman"/>
        <family val="1"/>
      </rPr>
      <t xml:space="preserve">= 32; Public Policy </t>
    </r>
    <r>
      <rPr>
        <i/>
        <sz val="11"/>
        <color theme="1"/>
        <rFont val="Times New Roman"/>
        <family val="1"/>
      </rPr>
      <t xml:space="preserve">n </t>
    </r>
    <r>
      <rPr>
        <sz val="11"/>
        <color theme="1"/>
        <rFont val="Times New Roman"/>
        <family val="1"/>
      </rPr>
      <t>= 10.)</t>
    </r>
  </si>
  <si>
    <t>TRIP 51: In the past two years, have you consulted or worked in a paid capacity for any of the following? Please check all that apply.</t>
  </si>
  <si>
    <t>Foreign Gov't</t>
  </si>
  <si>
    <t>Interest Groups</t>
  </si>
  <si>
    <t>Int'l Orgs</t>
  </si>
  <si>
    <t>NGOs</t>
  </si>
  <si>
    <t>Defense Contractor</t>
  </si>
  <si>
    <t>Private Sector</t>
  </si>
  <si>
    <t>Think Tanks</t>
  </si>
  <si>
    <t>U.S. Gov't</t>
  </si>
  <si>
    <t>None</t>
  </si>
  <si>
    <t>TRIP 52: In the past two years, have you consulted or worked in an unpaid capacity for any of the following?</t>
  </si>
  <si>
    <t>FIG 13. Scholar Unpaid Work and Consulting Outside Academics</t>
  </si>
  <si>
    <t>Social Science Argument Influence Type</t>
  </si>
  <si>
    <t>Note: Only respondents that answered other than 'never' for 16 answered this question</t>
  </si>
  <si>
    <t>Which of the following best describes how you relate the arguments made in social science research to the work that you do for the U.S. Government? Please check only one box.</t>
  </si>
  <si>
    <t>Directly applies</t>
  </si>
  <si>
    <t>Provides intellecutal background</t>
  </si>
  <si>
    <t>Missing/Did Not Reply</t>
  </si>
  <si>
    <t>Q16a</t>
  </si>
  <si>
    <t>How social science arguments relate to work</t>
  </si>
  <si>
    <t xml:space="preserve">FIG 14. How Policymakers Relate Social Science Arguments to Their </t>
  </si>
  <si>
    <t>Q17a: Which of the following best describes how you make use of the evidence used in social science research to the work that you do for the U.S. Government? Please check only one box.</t>
  </si>
  <si>
    <t>Q17a</t>
  </si>
  <si>
    <t>How social science evidence relates to work</t>
  </si>
  <si>
    <t xml:space="preserve">FIG 15. How Policymakers Relate Social Science Evidence to Their </t>
  </si>
  <si>
    <t>Work in the U.S. Government</t>
  </si>
  <si>
    <t>Q23: How important are the following sources of information in giving you information to do your job at U.S. Government?</t>
  </si>
  <si>
    <t xml:space="preserve">Very important </t>
  </si>
  <si>
    <t>Somewhat important</t>
  </si>
  <si>
    <t>Not very important</t>
  </si>
  <si>
    <t>Not important at all</t>
  </si>
  <si>
    <t>Very important</t>
  </si>
  <si>
    <t>Not very importatn</t>
  </si>
  <si>
    <t>Q23a</t>
  </si>
  <si>
    <t>Q23b</t>
  </si>
  <si>
    <t>Q23c</t>
  </si>
  <si>
    <t>Professional journals</t>
  </si>
  <si>
    <t>Q23d</t>
  </si>
  <si>
    <t>Newspapers</t>
  </si>
  <si>
    <t>Q23e</t>
  </si>
  <si>
    <t>Q23f</t>
  </si>
  <si>
    <t>Q23g</t>
  </si>
  <si>
    <t>Academic books / articles</t>
  </si>
  <si>
    <t>Trade press books / articles in popular magazines</t>
  </si>
  <si>
    <t>Internet blogs, news sites, streaming internet</t>
  </si>
  <si>
    <t>Television / radio</t>
  </si>
  <si>
    <t>Classified U.S. Government reports</t>
  </si>
  <si>
    <t>FIG 16. Policymaker Assessments of Information Sources</t>
  </si>
  <si>
    <t>FIG 17. Policymaker Assessments of Information Sources</t>
  </si>
  <si>
    <t>Q16: How often do you relate the arguments made in social science research to the work that you do for the U.S. Government? Is it…</t>
  </si>
  <si>
    <t xml:space="preserve">Daily </t>
  </si>
  <si>
    <t>A few times a week</t>
  </si>
  <si>
    <t>A few times a month</t>
  </si>
  <si>
    <t>A few times a year</t>
  </si>
  <si>
    <t xml:space="preserve">never </t>
  </si>
  <si>
    <t>Q16</t>
  </si>
  <si>
    <t>Relate social science arguments to your work</t>
  </si>
  <si>
    <t>to Their U.S. Government Work</t>
  </si>
  <si>
    <t>Q17</t>
  </si>
  <si>
    <t>Relate social science evidence to your work</t>
  </si>
  <si>
    <t>FIG 18. How Frequently Policymakers Relate Social Science Arguments</t>
  </si>
  <si>
    <t xml:space="preserve">Table 1. Outline of Policymaker Positions Included in Survey </t>
  </si>
  <si>
    <t>FIG 1. Policymaker Assessments of the Usefulness of Arguments and</t>
  </si>
  <si>
    <r>
      <t>(</t>
    </r>
    <r>
      <rPr>
        <i/>
        <sz val="11"/>
        <color theme="1"/>
        <rFont val="Times New Roman"/>
        <family val="1"/>
      </rPr>
      <t>Notes</t>
    </r>
    <r>
      <rPr>
        <sz val="11"/>
        <color theme="1"/>
        <rFont val="Times New Roman"/>
        <family val="1"/>
      </rPr>
      <t>. Data from Maliniak et al., 2012:59.)</t>
    </r>
  </si>
  <si>
    <r>
      <t>(</t>
    </r>
    <r>
      <rPr>
        <i/>
        <sz val="11"/>
        <color theme="1"/>
        <rFont val="Times New Roman"/>
        <family val="1"/>
      </rPr>
      <t>Notes</t>
    </r>
    <r>
      <rPr>
        <sz val="11"/>
        <color theme="1"/>
        <rFont val="Times New Roman"/>
        <family val="1"/>
      </rPr>
      <t>. Data from Maliniak et al., 2012:60).</t>
    </r>
  </si>
  <si>
    <r>
      <rPr>
        <sz val="11"/>
        <color theme="1"/>
        <rFont val="Times New Roman"/>
        <family val="1"/>
      </rPr>
      <t>(</t>
    </r>
    <r>
      <rPr>
        <i/>
        <sz val="11"/>
        <color theme="1"/>
        <rFont val="Times New Roman"/>
        <family val="1"/>
      </rPr>
      <t xml:space="preserve">Notes. </t>
    </r>
    <r>
      <rPr>
        <sz val="11"/>
        <color theme="1"/>
        <rFont val="Times New Roman"/>
        <family val="1"/>
      </rPr>
      <t xml:space="preserve">The N for each category varied as not every respondent answered </t>
    </r>
  </si>
  <si>
    <r>
      <t xml:space="preserve">each demographic question. Age </t>
    </r>
    <r>
      <rPr>
        <i/>
        <sz val="11"/>
        <color theme="1"/>
        <rFont val="Times New Roman"/>
        <family val="1"/>
      </rPr>
      <t xml:space="preserve">n </t>
    </r>
    <r>
      <rPr>
        <sz val="11"/>
        <color theme="1"/>
        <rFont val="Times New Roman"/>
        <family val="1"/>
      </rPr>
      <t xml:space="preserve">= 199; sex </t>
    </r>
    <r>
      <rPr>
        <i/>
        <sz val="11"/>
        <color theme="1"/>
        <rFont val="Times New Roman"/>
        <family val="1"/>
      </rPr>
      <t xml:space="preserve">n </t>
    </r>
    <r>
      <rPr>
        <sz val="11"/>
        <color theme="1"/>
        <rFont val="Times New Roman"/>
        <family val="1"/>
      </rPr>
      <t xml:space="preserve">= 228; race </t>
    </r>
    <r>
      <rPr>
        <i/>
        <sz val="11"/>
        <color theme="1"/>
        <rFont val="Times New Roman"/>
        <family val="1"/>
      </rPr>
      <t xml:space="preserve">n </t>
    </r>
    <r>
      <rPr>
        <sz val="11"/>
        <color theme="1"/>
        <rFont val="Times New Roman"/>
        <family val="1"/>
      </rPr>
      <t xml:space="preserve">= 231; rank </t>
    </r>
    <r>
      <rPr>
        <i/>
        <sz val="11"/>
        <color theme="1"/>
        <rFont val="Times New Roman"/>
        <family val="1"/>
      </rPr>
      <t xml:space="preserve">n </t>
    </r>
    <r>
      <rPr>
        <sz val="11"/>
        <color theme="1"/>
        <rFont val="Times New Roman"/>
        <family val="1"/>
      </rPr>
      <t xml:space="preserve">= 233; </t>
    </r>
  </si>
  <si>
    <r>
      <t xml:space="preserve">responsibilities </t>
    </r>
    <r>
      <rPr>
        <i/>
        <sz val="11"/>
        <color theme="1"/>
        <rFont val="Times New Roman"/>
        <family val="1"/>
      </rPr>
      <t xml:space="preserve">n </t>
    </r>
    <r>
      <rPr>
        <sz val="11"/>
        <color theme="1"/>
        <rFont val="Times New Roman"/>
        <family val="1"/>
      </rPr>
      <t xml:space="preserve">= 231; years </t>
    </r>
    <r>
      <rPr>
        <i/>
        <sz val="11"/>
        <color theme="1"/>
        <rFont val="Times New Roman"/>
        <family val="1"/>
      </rPr>
      <t>n = 227; education n</t>
    </r>
    <r>
      <rPr>
        <sz val="11"/>
        <color theme="1"/>
        <rFont val="Times New Roman"/>
        <family val="1"/>
      </rPr>
      <t xml:space="preserve"> = 233;  discipline </t>
    </r>
    <r>
      <rPr>
        <i/>
        <sz val="11"/>
        <color theme="1"/>
        <rFont val="Times New Roman"/>
        <family val="1"/>
      </rPr>
      <t xml:space="preserve">n </t>
    </r>
    <r>
      <rPr>
        <sz val="11"/>
        <color theme="1"/>
        <rFont val="Times New Roman"/>
        <family val="1"/>
      </rPr>
      <t>= 233.)</t>
    </r>
  </si>
  <si>
    <t xml:space="preserve">Wald χ² </t>
  </si>
  <si>
    <t>Wald χ²</t>
  </si>
  <si>
    <t>Table 10. Importance of Information Sources to the</t>
  </si>
  <si>
    <t>Table 9. Comparisons of Academic and Policymaker International Relations Program Rankings.</t>
  </si>
  <si>
    <t>Table 8. Top Ten Scholars Ranked by Scholars and Policymakers</t>
  </si>
  <si>
    <t xml:space="preserve">Table 7. Policymaker Reporting that Theories Influence the Work </t>
  </si>
  <si>
    <t>Scholar Average</t>
  </si>
  <si>
    <r>
      <t xml:space="preserve">parentheses. * </t>
    </r>
    <r>
      <rPr>
        <i/>
        <sz val="11"/>
        <color rgb="FF000000"/>
        <rFont val="Times New Roman"/>
        <family val="1"/>
      </rPr>
      <t>p</t>
    </r>
    <r>
      <rPr>
        <sz val="11"/>
        <color rgb="FF000000"/>
        <rFont val="Times New Roman"/>
        <family val="1"/>
      </rPr>
      <t xml:space="preserve"> &lt; .1, ** </t>
    </r>
    <r>
      <rPr>
        <i/>
        <sz val="11"/>
        <color rgb="FF000000"/>
        <rFont val="Times New Roman"/>
        <family val="1"/>
      </rPr>
      <t>p</t>
    </r>
    <r>
      <rPr>
        <sz val="11"/>
        <color rgb="FF000000"/>
        <rFont val="Times New Roman"/>
        <family val="1"/>
      </rPr>
      <t xml:space="preserve"> &lt; .05, *** </t>
    </r>
    <r>
      <rPr>
        <i/>
        <sz val="11"/>
        <color rgb="FF000000"/>
        <rFont val="Times New Roman"/>
        <family val="1"/>
      </rPr>
      <t>p</t>
    </r>
    <r>
      <rPr>
        <sz val="11"/>
        <color rgb="FF000000"/>
        <rFont val="Times New Roman"/>
        <family val="1"/>
      </rPr>
      <t xml:space="preserve"> &lt; .01. </t>
    </r>
  </si>
  <si>
    <r>
      <t xml:space="preserve">* </t>
    </r>
    <r>
      <rPr>
        <i/>
        <sz val="11"/>
        <color theme="1"/>
        <rFont val="Times New Roman"/>
        <family val="1"/>
      </rPr>
      <t>p</t>
    </r>
    <r>
      <rPr>
        <sz val="11"/>
        <color theme="1"/>
        <rFont val="Times New Roman"/>
        <family val="1"/>
      </rPr>
      <t xml:space="preserve"> &lt; .1, ** </t>
    </r>
    <r>
      <rPr>
        <i/>
        <sz val="11"/>
        <color theme="1"/>
        <rFont val="Times New Roman"/>
        <family val="1"/>
      </rPr>
      <t>p</t>
    </r>
    <r>
      <rPr>
        <sz val="11"/>
        <color theme="1"/>
        <rFont val="Times New Roman"/>
        <family val="1"/>
      </rPr>
      <t xml:space="preserve"> &lt; .05, *** </t>
    </r>
    <r>
      <rPr>
        <i/>
        <sz val="11"/>
        <color theme="1"/>
        <rFont val="Times New Roman"/>
        <family val="1"/>
      </rPr>
      <t>p</t>
    </r>
    <r>
      <rPr>
        <sz val="11"/>
        <color theme="1"/>
        <rFont val="Times New Roman"/>
        <family val="1"/>
      </rPr>
      <t xml:space="preserve"> &lt; .01. </t>
    </r>
  </si>
  <si>
    <r>
      <t xml:space="preserve">errors in parentheses. * </t>
    </r>
    <r>
      <rPr>
        <i/>
        <sz val="11"/>
        <color rgb="FF000000"/>
        <rFont val="Times New Roman"/>
        <family val="1"/>
      </rPr>
      <t>p</t>
    </r>
    <r>
      <rPr>
        <sz val="11"/>
        <color rgb="FF000000"/>
        <rFont val="Times New Roman"/>
        <family val="1"/>
      </rPr>
      <t xml:space="preserve"> &lt; .1, ** </t>
    </r>
    <r>
      <rPr>
        <i/>
        <sz val="11"/>
        <color rgb="FF000000"/>
        <rFont val="Times New Roman"/>
        <family val="1"/>
      </rPr>
      <t>p</t>
    </r>
    <r>
      <rPr>
        <sz val="11"/>
        <color rgb="FF000000"/>
        <rFont val="Times New Roman"/>
        <family val="1"/>
      </rPr>
      <t xml:space="preserve"> &lt; .05, *** </t>
    </r>
    <r>
      <rPr>
        <i/>
        <sz val="11"/>
        <color rgb="FF000000"/>
        <rFont val="Times New Roman"/>
        <family val="1"/>
      </rPr>
      <t>p</t>
    </r>
    <r>
      <rPr>
        <sz val="11"/>
        <color rgb="FF000000"/>
        <rFont val="Times New Roman"/>
        <family val="1"/>
      </rPr>
      <t xml:space="preserve"> &lt; .01. </t>
    </r>
  </si>
  <si>
    <r>
      <t xml:space="preserve">a </t>
    </r>
    <r>
      <rPr>
        <i/>
        <sz val="11"/>
        <color theme="1"/>
        <rFont val="Times New Roman"/>
        <family val="1"/>
      </rPr>
      <t>p</t>
    </r>
    <r>
      <rPr>
        <sz val="11"/>
        <color theme="1"/>
        <rFont val="Times New Roman"/>
        <family val="1"/>
      </rPr>
      <t xml:space="preserve"> &lt; .10 threshold.)</t>
    </r>
  </si>
  <si>
    <r>
      <t xml:space="preserve">errors in parentheses. </t>
    </r>
    <r>
      <rPr>
        <i/>
        <sz val="11"/>
        <color rgb="FF000000"/>
        <rFont val="Times New Roman"/>
        <family val="1"/>
      </rPr>
      <t>*</t>
    </r>
    <r>
      <rPr>
        <sz val="11"/>
        <color rgb="FF000000"/>
        <rFont val="Times New Roman"/>
        <family val="1"/>
      </rPr>
      <t xml:space="preserve"> p &lt; .1, ** </t>
    </r>
    <r>
      <rPr>
        <i/>
        <sz val="11"/>
        <color rgb="FF000000"/>
        <rFont val="Times New Roman"/>
        <family val="1"/>
      </rPr>
      <t>p</t>
    </r>
    <r>
      <rPr>
        <sz val="11"/>
        <color rgb="FF000000"/>
        <rFont val="Times New Roman"/>
        <family val="1"/>
      </rPr>
      <t xml:space="preserve"> &lt; .05, *** </t>
    </r>
    <r>
      <rPr>
        <i/>
        <sz val="11"/>
        <color rgb="FF000000"/>
        <rFont val="Times New Roman"/>
        <family val="1"/>
      </rPr>
      <t>p</t>
    </r>
    <r>
      <rPr>
        <sz val="11"/>
        <color rgb="FF000000"/>
        <rFont val="Times New Roman"/>
        <family val="1"/>
      </rPr>
      <t xml:space="preserve"> &lt; .01. </t>
    </r>
  </si>
  <si>
    <t>Table 4. Usefulenss of Methodogy</t>
  </si>
  <si>
    <t>.19</t>
  </si>
  <si>
    <t>.59</t>
  </si>
  <si>
    <t>.25</t>
  </si>
  <si>
    <t>-.10</t>
  </si>
  <si>
    <t>(.36)*</t>
  </si>
  <si>
    <t>.63</t>
  </si>
  <si>
    <t>-.24</t>
  </si>
  <si>
    <t>.18</t>
  </si>
  <si>
    <t>.42</t>
  </si>
  <si>
    <t>-.08</t>
  </si>
  <si>
    <t>-.11</t>
  </si>
  <si>
    <t>.56</t>
  </si>
  <si>
    <t>-.46</t>
  </si>
  <si>
    <t>-.20</t>
  </si>
  <si>
    <t>substantively change. However, education is no longer significant using</t>
  </si>
  <si>
    <t>FIG 19. How Frequently Policymakers Relate Social Science Evidence</t>
  </si>
  <si>
    <t>Never</t>
  </si>
  <si>
    <t>Helps to provide a common language</t>
  </si>
  <si>
    <r>
      <t>(</t>
    </r>
    <r>
      <rPr>
        <i/>
        <sz val="11"/>
        <color theme="1"/>
        <rFont val="Times New Roman"/>
        <family val="1"/>
      </rPr>
      <t>Notes.</t>
    </r>
    <r>
      <rPr>
        <sz val="11"/>
        <color theme="1"/>
        <rFont val="Times New Roman"/>
        <family val="1"/>
      </rPr>
      <t xml:space="preserve"> College </t>
    </r>
    <r>
      <rPr>
        <i/>
        <sz val="11"/>
        <color theme="1"/>
        <rFont val="Times New Roman"/>
        <family val="1"/>
      </rPr>
      <t xml:space="preserve">n </t>
    </r>
    <r>
      <rPr>
        <sz val="11"/>
        <color theme="1"/>
        <rFont val="Times New Roman"/>
        <family val="1"/>
      </rPr>
      <t>=</t>
    </r>
    <r>
      <rPr>
        <i/>
        <sz val="11"/>
        <color theme="1"/>
        <rFont val="Times New Roman"/>
        <family val="1"/>
      </rPr>
      <t xml:space="preserve"> </t>
    </r>
    <r>
      <rPr>
        <sz val="11"/>
        <color theme="1"/>
        <rFont val="Times New Roman"/>
        <family val="1"/>
      </rPr>
      <t xml:space="preserve">31; M.A. </t>
    </r>
    <r>
      <rPr>
        <i/>
        <sz val="11"/>
        <color theme="1"/>
        <rFont val="Times New Roman"/>
        <family val="1"/>
      </rPr>
      <t xml:space="preserve">n </t>
    </r>
    <r>
      <rPr>
        <sz val="11"/>
        <color theme="1"/>
        <rFont val="Times New Roman"/>
        <family val="1"/>
      </rPr>
      <t xml:space="preserve">= 79; Professional </t>
    </r>
    <r>
      <rPr>
        <i/>
        <sz val="11"/>
        <color theme="1"/>
        <rFont val="Times New Roman"/>
        <family val="1"/>
      </rPr>
      <t xml:space="preserve">n </t>
    </r>
    <r>
      <rPr>
        <sz val="11"/>
        <color theme="1"/>
        <rFont val="Times New Roman"/>
        <family val="1"/>
      </rPr>
      <t xml:space="preserve">= 27; ABD </t>
    </r>
    <r>
      <rPr>
        <i/>
        <sz val="11"/>
        <color theme="1"/>
        <rFont val="Times New Roman"/>
        <family val="1"/>
      </rPr>
      <t xml:space="preserve">n </t>
    </r>
    <r>
      <rPr>
        <sz val="11"/>
        <color theme="1"/>
        <rFont val="Times New Roman"/>
        <family val="1"/>
      </rPr>
      <t>= 18;</t>
    </r>
  </si>
  <si>
    <r>
      <t xml:space="preserve">Ph.D. </t>
    </r>
    <r>
      <rPr>
        <i/>
        <sz val="11"/>
        <color theme="1"/>
        <rFont val="Times New Roman"/>
        <family val="1"/>
      </rPr>
      <t xml:space="preserve">n </t>
    </r>
    <r>
      <rPr>
        <sz val="11"/>
        <color theme="1"/>
        <rFont val="Times New Roman"/>
        <family val="1"/>
      </rPr>
      <t>= 54)</t>
    </r>
  </si>
  <si>
    <t>FIG 2. Policymaker Assessments of the Usefuleness of Social Science Methodologies</t>
  </si>
  <si>
    <t>the Policymaking Process.</t>
  </si>
  <si>
    <t>Strategic Importance to the United States Today.</t>
  </si>
  <si>
    <r>
      <t>(</t>
    </r>
    <r>
      <rPr>
        <i/>
        <sz val="11"/>
        <color theme="1"/>
        <rFont val="Times New Roman"/>
        <family val="1"/>
      </rPr>
      <t>Notes</t>
    </r>
    <r>
      <rPr>
        <sz val="11"/>
        <color theme="1"/>
        <rFont val="Times New Roman"/>
        <family val="1"/>
      </rPr>
      <t xml:space="preserve">. The Middle East / North Africa category is not perfectly comparable because the TRIP </t>
    </r>
  </si>
  <si>
    <t>survey combined the categories but the policymaker survey listed each region separately. We</t>
  </si>
  <si>
    <t>display the results here because of the large number of respondents selecting that region. Only</t>
  </si>
  <si>
    <t xml:space="preserve">one policymaker selected North Africa as the region of greatest strategic importance to the </t>
  </si>
  <si>
    <t>United States today. Scholar data from Maliniak et al., 2012:30-31.)</t>
  </si>
  <si>
    <t>FIG 7. Regions Scholars Study and Regions Policymakers Select as Being of Greatest</t>
  </si>
  <si>
    <t xml:space="preserve">FIG 6. Influence of Theories on the Work Policymakers do for the  </t>
  </si>
  <si>
    <t>U.S. Government.</t>
  </si>
  <si>
    <t>FIG 4. Policymaker Confidence in Theories</t>
  </si>
  <si>
    <t>FIG 5. Usefulness of Theories for Policymakers</t>
  </si>
  <si>
    <t>FIG 3. Policymaker Familiarity with Theories</t>
  </si>
  <si>
    <t>% Sex</t>
  </si>
  <si>
    <t>% Race</t>
  </si>
  <si>
    <t>GS 14 / O-5</t>
  </si>
  <si>
    <t>% Government Rank</t>
  </si>
  <si>
    <t>% Primary Responsibilities</t>
  </si>
  <si>
    <t>% Highest Education</t>
  </si>
  <si>
    <t>% Primary Disciplinary Training</t>
  </si>
  <si>
    <t xml:space="preserve">Scholar data from (Maliniak, Peterson, and Tierney, 2012:65) </t>
  </si>
  <si>
    <r>
      <t>(</t>
    </r>
    <r>
      <rPr>
        <i/>
        <sz val="11"/>
        <color theme="1"/>
        <rFont val="Times New Roman"/>
        <family val="1"/>
      </rPr>
      <t xml:space="preserve">Notes: </t>
    </r>
    <r>
      <rPr>
        <sz val="11"/>
        <color theme="1"/>
        <rFont val="Times New Roman"/>
        <family val="1"/>
      </rPr>
      <t>Scholars' Rankings from Maliniak et al., 2012:48-49.)</t>
    </r>
  </si>
  <si>
    <r>
      <t>(</t>
    </r>
    <r>
      <rPr>
        <i/>
        <sz val="11"/>
        <color theme="1"/>
        <rFont val="Times New Roman"/>
        <family val="1"/>
      </rPr>
      <t xml:space="preserve">Notes: </t>
    </r>
    <r>
      <rPr>
        <sz val="11"/>
        <color theme="1"/>
        <rFont val="Times New Roman"/>
        <family val="1"/>
      </rPr>
      <t>Scholars' Rankings from Avey, Desch, Long, Maliniak, Peterson, and Tierny, 2012: 93)</t>
    </r>
  </si>
  <si>
    <t>Respondent's Job in the U.S. Government</t>
  </si>
  <si>
    <t xml:space="preserve">FIG 10. Policymaker Primary Intellectual Skill Acquisition by </t>
  </si>
  <si>
    <t>Level of Education</t>
  </si>
  <si>
    <t>FIG 12. Scholars' Paid Work and Consulting Outside Academics</t>
  </si>
  <si>
    <t>Table 1. Outline of Policymaker Positions Included in Survey (continued)</t>
  </si>
  <si>
    <t>.67</t>
  </si>
  <si>
    <t>.57</t>
  </si>
  <si>
    <t>.50</t>
  </si>
  <si>
    <t>Central Intelligence Agency (1989-2008)</t>
  </si>
  <si>
    <t>Director, Central Intelligence</t>
  </si>
  <si>
    <t>Deputy Director, Central Intelligence</t>
  </si>
  <si>
    <t>Deputy Director, Intelligence</t>
  </si>
  <si>
    <t>Deputy Director, Operations</t>
  </si>
  <si>
    <t>Deputy Director, Science and Technology</t>
  </si>
  <si>
    <t>Department of Defense (1989-2008)</t>
  </si>
  <si>
    <t>Secretary of and Deputy Secretary of Defense</t>
  </si>
  <si>
    <t>Defense Agency – Director Defense Intelligence Agency</t>
  </si>
  <si>
    <t>Office of the Secretary of the Army, Navy, and Air Force</t>
  </si>
  <si>
    <t>Secretary and Undersecretary</t>
  </si>
  <si>
    <t>Uniformed Chiefs (also listed under Joint Chiefs),</t>
  </si>
  <si>
    <t>Directors (or equivalent) of Intelligence Divisions</t>
  </si>
  <si>
    <t>Joint Chiefs of Staff</t>
  </si>
  <si>
    <t>Chairman and Vice-Chairman</t>
  </si>
  <si>
    <t>Service Chiefs</t>
  </si>
  <si>
    <t>Combatant Commanders (e.g., AFRICOM, CENTCOM, etc.)</t>
  </si>
  <si>
    <t>Joint Staff</t>
  </si>
  <si>
    <t>Director and Vice Director</t>
  </si>
  <si>
    <t xml:space="preserve">Directors J2, J3, J5, J7 </t>
  </si>
  <si>
    <t>Office of the Undersecretary of Policy</t>
  </si>
  <si>
    <t>Undersecretary, Deputy Undersecretary, Principal Deputy Undersecretary</t>
  </si>
  <si>
    <t>Director and Deputy Director Net Assessment</t>
  </si>
  <si>
    <t>Chairman, Defense Policy Board</t>
  </si>
  <si>
    <t>Assistant Secretaries for Security Policy, Security Affairs, Special Operations / Low-Intensity Conflict, Strategy and Requirements</t>
  </si>
  <si>
    <t>Regional Offices Deputy Assistants and Deputy Undersecretaries (e.g. African Affairs, Near Eastern Affairs, etc.)</t>
  </si>
  <si>
    <t>Issue / policy Offices Deputy Assistants and Deputy Undersecretaries (e.g. Counterproliferation Policy, Humanitarian Affairs, etc.)</t>
  </si>
  <si>
    <t>Department of Homeland Security (2003-2009)</t>
  </si>
  <si>
    <t>Secretary and Deputy Secretary</t>
  </si>
  <si>
    <t>Assistant and Undersecretaries for Policy / Issue Offices (e.g., Assistant Secretary for Policy, etc.)</t>
  </si>
  <si>
    <t>Department of State (1989-2008)</t>
  </si>
  <si>
    <t>Secretary and Deputy Secretary of State</t>
  </si>
  <si>
    <t>Permanent Representative to the United Nations (Ambassador to the UN)</t>
  </si>
  <si>
    <t>Counselor</t>
  </si>
  <si>
    <t>Ambassador-at-Large, Counterterrorism</t>
  </si>
  <si>
    <t>Assistant Secretary, Intelligence and Research</t>
  </si>
  <si>
    <t>Director, Policy Planning Staff</t>
  </si>
  <si>
    <t>Staff Members, PPS</t>
  </si>
  <si>
    <t>Undersecretaries for Political Affairs / Business, Economic, Agricultural Affairs / Global Affairs / Arms Control (after 1998) / Int’l Sec. Affairs</t>
  </si>
  <si>
    <t>Assistant secretaries for regional and policy / issue offices (e.g. African affairs, refugee programs, political-military affairs, etc.)</t>
  </si>
  <si>
    <t>National Security Council (1989-2008)</t>
  </si>
  <si>
    <t>Assistant to the President for National Security Affairs (National Security Advisor)</t>
  </si>
  <si>
    <t>Deputy Assistant(s) to the President for National Security Affairs</t>
  </si>
  <si>
    <t>Regional offices (e.g. African Affairs, European Affairs, etc.)</t>
  </si>
  <si>
    <t>Special Assistant to the President</t>
  </si>
  <si>
    <t>Senior Directors and Directors</t>
  </si>
  <si>
    <t>Issue / policy offices (e.g. Global Issues and Multinational Affairs, Nonproliferation and Export Controls, etc.)</t>
  </si>
  <si>
    <t>Directors</t>
  </si>
  <si>
    <t>Office of the Director for National Intelligence (2005-2009)</t>
  </si>
  <si>
    <t>Director / Principal Deputy Director</t>
  </si>
  <si>
    <t>Deputy Directors, Analysis / Acquisition / Collections</t>
  </si>
  <si>
    <t>Mission Managers</t>
  </si>
  <si>
    <t>Center Directors (e.g. Counterterrorism, Counterintelligence, Counterproliferation)</t>
  </si>
  <si>
    <t>Center Principal Deputy Directors</t>
  </si>
  <si>
    <t>Associate Director Science and Technology (see also CIA listing)</t>
  </si>
  <si>
    <t>United States Arms Control and Disarmament Agency (1989-1998)</t>
  </si>
  <si>
    <t>Director, Deputy Director</t>
  </si>
  <si>
    <t>Assistant Directors, Policy / Issue / Region Bureaus (e.g. Nonproliferation and Regional Affairs, Strategic and Eurasian Affairs, etc.)</t>
  </si>
  <si>
    <t>Principal Deputy Director, On-Site Inspection</t>
  </si>
  <si>
    <t>U.S. Negotiators / Representatives to Multinational Forums (e.g. U.S. Representative to Conference on Disarmament)</t>
  </si>
  <si>
    <t>Senior Advisors, Military, Policy</t>
  </si>
  <si>
    <t>Note: Only respondents that answered other than 'never' for 17 answered this question</t>
  </si>
  <si>
    <t>Q17: How often do you make use of the evidence used in social science research to the work that you do for the U.S. Government. Is 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</si>
</sst>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12" x14ac:knownFonts="1">
    <font>
      <sz val="11"/>
      <color theme="1"/>
      <name val="Calibri"/>
      <family val="2"/>
      <scheme val="minor"/>
    </font>
    <font>
      <sz val="11"/>
      <color theme="1"/>
      <name val="Times New Roman"/>
      <family val="1"/>
    </font>
    <font>
      <b/>
      <sz val="11"/>
      <color rgb="FF000000"/>
      <name val="Times New Roman"/>
      <family val="1"/>
    </font>
    <font>
      <sz val="11"/>
      <color rgb="FF000000"/>
      <name val="Times New Roman"/>
      <family val="1"/>
    </font>
    <font>
      <sz val="11"/>
      <color rgb="FF000000"/>
      <name val="Calibri"/>
      <family val="2"/>
    </font>
    <font>
      <i/>
      <sz val="11"/>
      <color rgb="FF000000"/>
      <name val="Times New Roman"/>
      <family val="1"/>
    </font>
    <font>
      <i/>
      <sz val="11"/>
      <color theme="1"/>
      <name val="Times New Roman"/>
      <family val="1"/>
    </font>
    <font>
      <sz val="9"/>
      <color rgb="FF000000"/>
      <name val="Calibri"/>
      <family val="2"/>
      <scheme val="minor"/>
    </font>
    <font>
      <sz val="9"/>
      <color rgb="FF000000"/>
      <name val="Times New Roman"/>
      <family val="1"/>
    </font>
    <font>
      <sz val="8"/>
      <color rgb="FF000000"/>
      <name val="Times New Roman"/>
      <family val="1"/>
    </font>
    <font>
      <sz val="8"/>
      <color rgb="FF000000"/>
      <name val="Calibri"/>
      <family val="2"/>
      <scheme val="minor"/>
    </font>
    <font>
      <sz val="10"/>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14">
    <xf numFmtId="0" fontId="0" fillId="0" borderId="0" xfId="0"/>
    <xf numFmtId="0" fontId="1" fillId="0" borderId="0" xfId="0" applyFo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xf>
    <xf numFmtId="0" fontId="3" fillId="2" borderId="3" xfId="0" applyFont="1" applyFill="1" applyBorder="1" applyAlignment="1">
      <alignment horizontal="center" vertical="center"/>
    </xf>
    <xf numFmtId="0" fontId="4" fillId="0" borderId="0" xfId="0" applyFont="1"/>
    <xf numFmtId="0" fontId="4" fillId="0" borderId="0" xfId="0" applyFont="1" applyAlignment="1">
      <alignment horizontal="right"/>
    </xf>
    <xf numFmtId="0" fontId="0" fillId="0" borderId="0" xfId="0" applyBorder="1"/>
    <xf numFmtId="49" fontId="3" fillId="3" borderId="0" xfId="0" applyNumberFormat="1" applyFont="1" applyFill="1" applyBorder="1" applyAlignment="1">
      <alignment vertical="center"/>
    </xf>
    <xf numFmtId="49" fontId="1" fillId="3" borderId="0" xfId="0" applyNumberFormat="1" applyFont="1" applyFill="1" applyBorder="1"/>
    <xf numFmtId="49" fontId="3" fillId="3" borderId="0" xfId="0" applyNumberFormat="1" applyFont="1" applyFill="1" applyBorder="1" applyAlignment="1">
      <alignment horizontal="justify" vertical="center"/>
    </xf>
    <xf numFmtId="49" fontId="3" fillId="3" borderId="0" xfId="0" applyNumberFormat="1" applyFont="1" applyFill="1" applyBorder="1" applyAlignment="1">
      <alignment horizontal="center" vertical="center"/>
    </xf>
    <xf numFmtId="0" fontId="2" fillId="3" borderId="0" xfId="0" applyFont="1" applyFill="1" applyBorder="1" applyAlignment="1">
      <alignment vertical="center"/>
    </xf>
    <xf numFmtId="49" fontId="3" fillId="3" borderId="1" xfId="0" applyNumberFormat="1" applyFont="1" applyFill="1" applyBorder="1" applyAlignment="1">
      <alignment vertical="center"/>
    </xf>
    <xf numFmtId="49" fontId="3" fillId="3" borderId="2" xfId="0" applyNumberFormat="1" applyFont="1" applyFill="1" applyBorder="1" applyAlignment="1">
      <alignment vertical="center"/>
    </xf>
    <xf numFmtId="49" fontId="1" fillId="3" borderId="1" xfId="0" applyNumberFormat="1" applyFont="1" applyFill="1" applyBorder="1"/>
    <xf numFmtId="49" fontId="3" fillId="0" borderId="0" xfId="0" applyNumberFormat="1" applyFont="1" applyBorder="1" applyAlignment="1">
      <alignment horizontal="center" vertical="center"/>
    </xf>
    <xf numFmtId="2" fontId="0" fillId="0" borderId="0" xfId="0" applyNumberFormat="1"/>
    <xf numFmtId="49" fontId="0" fillId="0" borderId="0" xfId="0" applyNumberFormat="1"/>
    <xf numFmtId="49" fontId="3" fillId="3" borderId="0" xfId="0" applyNumberFormat="1" applyFont="1" applyFill="1" applyBorder="1" applyAlignment="1">
      <alignment horizontal="right" vertical="center"/>
    </xf>
    <xf numFmtId="49" fontId="3" fillId="3" borderId="1" xfId="0" applyNumberFormat="1" applyFont="1" applyFill="1" applyBorder="1" applyAlignment="1">
      <alignment horizontal="right" vertical="center"/>
    </xf>
    <xf numFmtId="49" fontId="1" fillId="3" borderId="0" xfId="0" applyNumberFormat="1" applyFont="1" applyFill="1" applyBorder="1" applyAlignment="1">
      <alignment horizontal="left"/>
    </xf>
    <xf numFmtId="49" fontId="3" fillId="3" borderId="0" xfId="0" applyNumberFormat="1" applyFont="1" applyFill="1" applyBorder="1" applyAlignment="1">
      <alignment horizontal="left" vertical="center"/>
    </xf>
    <xf numFmtId="0" fontId="0" fillId="0" borderId="0" xfId="0" applyAlignment="1">
      <alignment horizontal="right"/>
    </xf>
    <xf numFmtId="49" fontId="1" fillId="3" borderId="0" xfId="0" applyNumberFormat="1" applyFont="1" applyFill="1" applyBorder="1" applyAlignment="1">
      <alignment horizontal="right"/>
    </xf>
    <xf numFmtId="49"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vertical="center" wrapText="1"/>
    </xf>
    <xf numFmtId="49" fontId="3" fillId="3" borderId="2" xfId="0" applyNumberFormat="1" applyFont="1" applyFill="1" applyBorder="1" applyAlignment="1">
      <alignment horizontal="right" vertical="center" wrapText="1"/>
    </xf>
    <xf numFmtId="49" fontId="3" fillId="3" borderId="1" xfId="0" applyNumberFormat="1" applyFont="1" applyFill="1" applyBorder="1" applyAlignment="1">
      <alignment horizontal="center" vertical="center"/>
    </xf>
    <xf numFmtId="49" fontId="0" fillId="3" borderId="2" xfId="0" applyNumberFormat="1" applyFill="1" applyBorder="1" applyAlignment="1">
      <alignment horizontal="right"/>
    </xf>
    <xf numFmtId="49" fontId="0" fillId="3" borderId="0" xfId="0" applyNumberFormat="1" applyFill="1" applyBorder="1"/>
    <xf numFmtId="49" fontId="0" fillId="3" borderId="1" xfId="0" applyNumberFormat="1" applyFill="1" applyBorder="1"/>
    <xf numFmtId="49" fontId="0" fillId="3" borderId="0" xfId="0" applyNumberFormat="1" applyFill="1" applyBorder="1" applyAlignment="1">
      <alignment horizontal="right"/>
    </xf>
    <xf numFmtId="0" fontId="7" fillId="0" borderId="1" xfId="0" applyFont="1" applyBorder="1" applyAlignment="1">
      <alignment vertical="center"/>
    </xf>
    <xf numFmtId="0" fontId="3" fillId="3" borderId="0" xfId="0" applyFont="1" applyFill="1" applyBorder="1" applyAlignment="1">
      <alignment horizontal="center" vertical="center"/>
    </xf>
    <xf numFmtId="0" fontId="3" fillId="3" borderId="1" xfId="0" applyFont="1" applyFill="1" applyBorder="1" applyAlignment="1">
      <alignment horizontal="right" vertical="center"/>
    </xf>
    <xf numFmtId="0" fontId="3" fillId="3" borderId="1"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0" xfId="0" applyFont="1" applyFill="1" applyBorder="1" applyAlignment="1">
      <alignment horizontal="left" vertical="center"/>
    </xf>
    <xf numFmtId="0" fontId="8" fillId="3" borderId="0" xfId="0" applyFont="1" applyFill="1" applyBorder="1" applyAlignment="1">
      <alignment vertical="center"/>
    </xf>
    <xf numFmtId="164" fontId="0" fillId="0" borderId="0" xfId="0" applyNumberFormat="1"/>
    <xf numFmtId="165" fontId="0" fillId="0" borderId="0" xfId="0" applyNumberFormat="1"/>
    <xf numFmtId="0" fontId="0" fillId="0" borderId="6" xfId="0" applyBorder="1"/>
    <xf numFmtId="0" fontId="0" fillId="0" borderId="7" xfId="0" applyBorder="1"/>
    <xf numFmtId="0" fontId="0" fillId="0" borderId="8" xfId="0" applyBorder="1"/>
    <xf numFmtId="0" fontId="0" fillId="0" borderId="1" xfId="0" applyBorder="1"/>
    <xf numFmtId="0" fontId="0" fillId="0" borderId="9" xfId="0" applyBorder="1"/>
    <xf numFmtId="166" fontId="0" fillId="0" borderId="0" xfId="0" applyNumberFormat="1"/>
    <xf numFmtId="0" fontId="9" fillId="2" borderId="0" xfId="0" applyFont="1" applyFill="1" applyBorder="1" applyAlignment="1">
      <alignment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center"/>
    </xf>
    <xf numFmtId="49" fontId="3" fillId="3" borderId="0" xfId="0" applyNumberFormat="1" applyFont="1" applyFill="1" applyBorder="1" applyAlignment="1">
      <alignment horizontal="center" vertical="center"/>
    </xf>
    <xf numFmtId="49" fontId="3" fillId="3" borderId="0" xfId="0" applyNumberFormat="1" applyFont="1" applyFill="1" applyBorder="1" applyAlignment="1">
      <alignment vertical="center"/>
    </xf>
    <xf numFmtId="49" fontId="3" fillId="3" borderId="1" xfId="0" applyNumberFormat="1" applyFont="1" applyFill="1" applyBorder="1" applyAlignment="1">
      <alignment horizontal="center" vertical="center"/>
    </xf>
    <xf numFmtId="0" fontId="1" fillId="3" borderId="0" xfId="0" applyFont="1" applyFill="1" applyAlignment="1">
      <alignment horizontal="left"/>
    </xf>
    <xf numFmtId="0" fontId="0" fillId="3" borderId="0" xfId="0" applyFill="1"/>
    <xf numFmtId="0" fontId="0" fillId="3" borderId="0" xfId="0" applyFill="1" applyAlignment="1">
      <alignment horizontal="center"/>
    </xf>
    <xf numFmtId="0" fontId="0" fillId="3" borderId="0" xfId="0" applyFill="1" applyAlignment="1">
      <alignment horizontal="right"/>
    </xf>
    <xf numFmtId="49" fontId="5" fillId="3" borderId="0" xfId="0" applyNumberFormat="1" applyFont="1" applyFill="1" applyBorder="1" applyAlignment="1">
      <alignment vertical="center"/>
    </xf>
    <xf numFmtId="49" fontId="5" fillId="3" borderId="1" xfId="0" applyNumberFormat="1" applyFont="1" applyFill="1" applyBorder="1" applyAlignment="1">
      <alignment vertical="center"/>
    </xf>
    <xf numFmtId="0" fontId="3" fillId="3" borderId="2" xfId="0" applyFont="1" applyFill="1" applyBorder="1" applyAlignment="1">
      <alignment horizontal="center" vertical="center" wrapText="1"/>
    </xf>
    <xf numFmtId="0" fontId="3" fillId="3" borderId="0" xfId="0" applyFont="1" applyFill="1" applyBorder="1" applyAlignment="1">
      <alignment vertical="center"/>
    </xf>
    <xf numFmtId="0" fontId="3" fillId="3" borderId="1" xfId="0" applyFont="1" applyFill="1" applyBorder="1" applyAlignment="1">
      <alignment vertical="center"/>
    </xf>
    <xf numFmtId="0" fontId="9" fillId="2" borderId="0" xfId="0" applyFont="1" applyFill="1" applyBorder="1" applyAlignment="1">
      <alignment horizontal="left" vertical="center" indent="1"/>
    </xf>
    <xf numFmtId="0" fontId="9" fillId="2" borderId="0" xfId="0" applyFont="1" applyFill="1" applyBorder="1" applyAlignment="1">
      <alignment vertical="center"/>
    </xf>
    <xf numFmtId="0" fontId="3" fillId="2" borderId="1" xfId="0" applyFont="1" applyFill="1" applyBorder="1" applyAlignment="1">
      <alignment horizontal="center" vertical="center"/>
    </xf>
    <xf numFmtId="49" fontId="3" fillId="3" borderId="0" xfId="0" applyNumberFormat="1" applyFont="1" applyFill="1" applyBorder="1" applyAlignment="1">
      <alignment vertical="center"/>
    </xf>
    <xf numFmtId="49" fontId="3" fillId="3" borderId="0" xfId="0" applyNumberFormat="1" applyFont="1" applyFill="1" applyBorder="1" applyAlignment="1">
      <alignment horizontal="left" vertical="center"/>
    </xf>
    <xf numFmtId="0" fontId="3" fillId="2" borderId="1" xfId="0" applyFont="1" applyFill="1" applyBorder="1" applyAlignment="1">
      <alignment horizontal="center" vertical="center"/>
    </xf>
    <xf numFmtId="0" fontId="11" fillId="2" borderId="0" xfId="0" applyFont="1" applyFill="1" applyBorder="1" applyAlignment="1">
      <alignment horizontal="left" vertical="center" indent="2"/>
    </xf>
    <xf numFmtId="0" fontId="11" fillId="2" borderId="1" xfId="0" applyFont="1" applyFill="1" applyBorder="1" applyAlignment="1">
      <alignment horizontal="left" vertical="center" indent="2"/>
    </xf>
    <xf numFmtId="0" fontId="3" fillId="3" borderId="1" xfId="0" applyFont="1" applyFill="1" applyBorder="1" applyAlignment="1">
      <alignment horizontal="center" vertical="center" wrapText="1"/>
    </xf>
    <xf numFmtId="0" fontId="11" fillId="2" borderId="0" xfId="0" applyFont="1" applyFill="1" applyBorder="1" applyAlignment="1">
      <alignment horizontal="left" vertical="center" indent="4"/>
    </xf>
    <xf numFmtId="0" fontId="11" fillId="2" borderId="0"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indent="6"/>
    </xf>
    <xf numFmtId="0" fontId="11" fillId="2" borderId="0" xfId="0" applyFont="1" applyFill="1" applyBorder="1" applyAlignment="1">
      <alignment horizontal="left" vertical="center" indent="1"/>
    </xf>
    <xf numFmtId="0" fontId="9" fillId="2" borderId="0" xfId="0" applyFont="1" applyFill="1" applyBorder="1" applyAlignment="1">
      <alignment vertical="center"/>
    </xf>
    <xf numFmtId="0" fontId="11" fillId="2" borderId="1" xfId="0" applyFont="1" applyFill="1" applyBorder="1" applyAlignment="1">
      <alignment horizontal="left" vertical="center" indent="1"/>
    </xf>
    <xf numFmtId="0" fontId="9" fillId="0" borderId="0" xfId="0" applyFont="1" applyFill="1" applyBorder="1" applyAlignment="1">
      <alignment vertical="center"/>
    </xf>
    <xf numFmtId="0" fontId="6" fillId="3" borderId="3" xfId="0" applyFont="1" applyFill="1" applyBorder="1" applyAlignment="1">
      <alignment horizontal="left"/>
    </xf>
    <xf numFmtId="0" fontId="1" fillId="3" borderId="0" xfId="0" applyFont="1" applyFill="1" applyBorder="1" applyAlignment="1">
      <alignment horizontal="left"/>
    </xf>
    <xf numFmtId="0" fontId="6" fillId="3" borderId="0" xfId="0" applyFont="1" applyFill="1" applyBorder="1" applyAlignment="1">
      <alignment horizontal="left"/>
    </xf>
    <xf numFmtId="0" fontId="1" fillId="3" borderId="0" xfId="0" applyFont="1" applyFill="1" applyAlignment="1">
      <alignment horizontal="left"/>
    </xf>
    <xf numFmtId="0" fontId="4" fillId="0" borderId="0" xfId="0" applyFont="1"/>
    <xf numFmtId="49" fontId="3" fillId="3" borderId="0" xfId="0" applyNumberFormat="1" applyFont="1" applyFill="1" applyBorder="1" applyAlignment="1">
      <alignment horizontal="center" vertical="center"/>
    </xf>
    <xf numFmtId="49" fontId="3" fillId="3" borderId="0" xfId="0" applyNumberFormat="1" applyFont="1" applyFill="1" applyBorder="1" applyAlignment="1">
      <alignment vertical="center"/>
    </xf>
    <xf numFmtId="49" fontId="3" fillId="3" borderId="1" xfId="0" applyNumberFormat="1" applyFont="1" applyFill="1" applyBorder="1" applyAlignment="1">
      <alignment horizontal="center" vertical="center"/>
    </xf>
    <xf numFmtId="49" fontId="3" fillId="3" borderId="3" xfId="0" applyNumberFormat="1" applyFont="1" applyFill="1" applyBorder="1" applyAlignment="1">
      <alignment horizontal="left"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49" fontId="3" fillId="3" borderId="0" xfId="0" applyNumberFormat="1" applyFont="1" applyFill="1" applyBorder="1" applyAlignment="1">
      <alignment horizontal="left" vertical="center"/>
    </xf>
    <xf numFmtId="49" fontId="3" fillId="3" borderId="2" xfId="0" applyNumberFormat="1" applyFont="1" applyFill="1" applyBorder="1" applyAlignment="1">
      <alignment horizontal="center" vertical="center"/>
    </xf>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1" fillId="3" borderId="0" xfId="0" applyFont="1" applyFill="1"/>
    <xf numFmtId="49" fontId="1" fillId="3" borderId="1" xfId="0" applyNumberFormat="1" applyFont="1" applyFill="1" applyBorder="1" applyAlignment="1">
      <alignment horizontal="center"/>
    </xf>
    <xf numFmtId="49" fontId="0" fillId="3" borderId="0" xfId="0" applyNumberFormat="1" applyFill="1" applyAlignment="1">
      <alignment horizontal="left"/>
    </xf>
    <xf numFmtId="49" fontId="3"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left"/>
    </xf>
    <xf numFmtId="0" fontId="3" fillId="3" borderId="2" xfId="0" applyFont="1" applyFill="1" applyBorder="1" applyAlignment="1">
      <alignment horizontal="center" vertical="center"/>
    </xf>
    <xf numFmtId="49" fontId="3" fillId="3" borderId="2" xfId="0" applyNumberFormat="1" applyFont="1" applyFill="1" applyBorder="1" applyAlignment="1">
      <alignment vertical="center"/>
    </xf>
    <xf numFmtId="0" fontId="1" fillId="3" borderId="0" xfId="0" applyFont="1" applyFill="1" applyAlignment="1">
      <alignment horizontal="center"/>
    </xf>
    <xf numFmtId="0" fontId="0" fillId="0" borderId="4" xfId="0" applyBorder="1" applyAlignment="1">
      <alignment horizontal="center" wrapText="1"/>
    </xf>
    <xf numFmtId="0" fontId="0" fillId="0" borderId="2" xfId="0" applyBorder="1" applyAlignment="1">
      <alignment horizontal="center" wrapText="1"/>
    </xf>
    <xf numFmtId="0" fontId="0" fillId="0" borderId="5" xfId="0" applyBorder="1" applyAlignment="1">
      <alignment horizontal="center" wrapText="1"/>
    </xf>
    <xf numFmtId="0" fontId="0" fillId="3" borderId="0" xfId="0" applyFill="1" applyAlignment="1">
      <alignment horizontal="center"/>
    </xf>
    <xf numFmtId="0" fontId="1" fillId="3"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 Data'!$I$1</c:f>
              <c:strCache>
                <c:ptCount val="1"/>
                <c:pt idx="0">
                  <c:v>Very useful</c:v>
                </c:pt>
              </c:strCache>
            </c:strRef>
          </c:tx>
          <c:invertIfNegative val="0"/>
          <c:dLbls>
            <c:delete val="1"/>
          </c:dLbls>
          <c:cat>
            <c:strRef>
              <c:f>'Figure 1 Data'!$B$2:$B$7</c:f>
              <c:strCache>
                <c:ptCount val="6"/>
                <c:pt idx="0">
                  <c:v>Economics</c:v>
                </c:pt>
                <c:pt idx="1">
                  <c:v>Political Science</c:v>
                </c:pt>
                <c:pt idx="2">
                  <c:v>Public Policy</c:v>
                </c:pt>
                <c:pt idx="3">
                  <c:v>International Affairs</c:v>
                </c:pt>
                <c:pt idx="4">
                  <c:v>Area Studies</c:v>
                </c:pt>
                <c:pt idx="5">
                  <c:v>History </c:v>
                </c:pt>
              </c:strCache>
            </c:strRef>
          </c:cat>
          <c:val>
            <c:numRef>
              <c:f>'Figure 1 Data'!$I$2:$I$7</c:f>
              <c:numCache>
                <c:formatCode>0.000</c:formatCode>
                <c:ptCount val="6"/>
                <c:pt idx="0">
                  <c:v>0.63594470046082952</c:v>
                </c:pt>
                <c:pt idx="1">
                  <c:v>0.33181818181818185</c:v>
                </c:pt>
                <c:pt idx="2">
                  <c:v>0.42790697674418604</c:v>
                </c:pt>
                <c:pt idx="3">
                  <c:v>0.56880733944954132</c:v>
                </c:pt>
                <c:pt idx="4">
                  <c:v>0.68807339449541283</c:v>
                </c:pt>
                <c:pt idx="5">
                  <c:v>0.69585253456221197</c:v>
                </c:pt>
              </c:numCache>
            </c:numRef>
          </c:val>
        </c:ser>
        <c:ser>
          <c:idx val="1"/>
          <c:order val="1"/>
          <c:tx>
            <c:strRef>
              <c:f>'Figure 1 Data'!$J$1</c:f>
              <c:strCache>
                <c:ptCount val="1"/>
                <c:pt idx="0">
                  <c:v>Somewhat useful</c:v>
                </c:pt>
              </c:strCache>
            </c:strRef>
          </c:tx>
          <c:invertIfNegative val="0"/>
          <c:dLbls>
            <c:delete val="1"/>
          </c:dLbls>
          <c:cat>
            <c:strRef>
              <c:f>'Figure 1 Data'!$B$2:$B$7</c:f>
              <c:strCache>
                <c:ptCount val="6"/>
                <c:pt idx="0">
                  <c:v>Economics</c:v>
                </c:pt>
                <c:pt idx="1">
                  <c:v>Political Science</c:v>
                </c:pt>
                <c:pt idx="2">
                  <c:v>Public Policy</c:v>
                </c:pt>
                <c:pt idx="3">
                  <c:v>International Affairs</c:v>
                </c:pt>
                <c:pt idx="4">
                  <c:v>Area Studies</c:v>
                </c:pt>
                <c:pt idx="5">
                  <c:v>History </c:v>
                </c:pt>
              </c:strCache>
            </c:strRef>
          </c:cat>
          <c:val>
            <c:numRef>
              <c:f>'Figure 1 Data'!$J$2:$J$7</c:f>
              <c:numCache>
                <c:formatCode>0.000</c:formatCode>
                <c:ptCount val="6"/>
                <c:pt idx="0">
                  <c:v>0.34562211981566821</c:v>
                </c:pt>
                <c:pt idx="1">
                  <c:v>0.48636363636363639</c:v>
                </c:pt>
                <c:pt idx="2">
                  <c:v>0.49302325581395351</c:v>
                </c:pt>
                <c:pt idx="3">
                  <c:v>0.38990825688073394</c:v>
                </c:pt>
                <c:pt idx="4">
                  <c:v>0.28899082568807338</c:v>
                </c:pt>
                <c:pt idx="5">
                  <c:v>0.27649769585253459</c:v>
                </c:pt>
              </c:numCache>
            </c:numRef>
          </c:val>
        </c:ser>
        <c:ser>
          <c:idx val="2"/>
          <c:order val="2"/>
          <c:tx>
            <c:strRef>
              <c:f>'Figure 1 Data'!$K$1</c:f>
              <c:strCache>
                <c:ptCount val="1"/>
                <c:pt idx="0">
                  <c:v>Not very useful</c:v>
                </c:pt>
              </c:strCache>
            </c:strRef>
          </c:tx>
          <c:invertIfNegative val="0"/>
          <c:dLbls>
            <c:delete val="1"/>
          </c:dLbls>
          <c:cat>
            <c:strRef>
              <c:f>'Figure 1 Data'!$B$2:$B$7</c:f>
              <c:strCache>
                <c:ptCount val="6"/>
                <c:pt idx="0">
                  <c:v>Economics</c:v>
                </c:pt>
                <c:pt idx="1">
                  <c:v>Political Science</c:v>
                </c:pt>
                <c:pt idx="2">
                  <c:v>Public Policy</c:v>
                </c:pt>
                <c:pt idx="3">
                  <c:v>International Affairs</c:v>
                </c:pt>
                <c:pt idx="4">
                  <c:v>Area Studies</c:v>
                </c:pt>
                <c:pt idx="5">
                  <c:v>History </c:v>
                </c:pt>
              </c:strCache>
            </c:strRef>
          </c:cat>
          <c:val>
            <c:numRef>
              <c:f>'Figure 1 Data'!$K$2:$K$7</c:f>
              <c:numCache>
                <c:formatCode>0.000</c:formatCode>
                <c:ptCount val="6"/>
                <c:pt idx="0">
                  <c:v>1.8433179723502304E-2</c:v>
                </c:pt>
                <c:pt idx="1">
                  <c:v>0.17272727272727273</c:v>
                </c:pt>
                <c:pt idx="2">
                  <c:v>7.9069767441860464E-2</c:v>
                </c:pt>
                <c:pt idx="3">
                  <c:v>3.669724770642202E-2</c:v>
                </c:pt>
                <c:pt idx="4">
                  <c:v>2.2935779816513763E-2</c:v>
                </c:pt>
                <c:pt idx="5">
                  <c:v>2.7649769585253458E-2</c:v>
                </c:pt>
              </c:numCache>
            </c:numRef>
          </c:val>
        </c:ser>
        <c:ser>
          <c:idx val="3"/>
          <c:order val="3"/>
          <c:tx>
            <c:strRef>
              <c:f>'Figure 1 Data'!$L$1</c:f>
              <c:strCache>
                <c:ptCount val="1"/>
                <c:pt idx="0">
                  <c:v>Not useful at all</c:v>
                </c:pt>
              </c:strCache>
            </c:strRef>
          </c:tx>
          <c:invertIfNegative val="0"/>
          <c:dLbls>
            <c:delete val="1"/>
          </c:dLbls>
          <c:cat>
            <c:strRef>
              <c:f>'Figure 1 Data'!$B$2:$B$7</c:f>
              <c:strCache>
                <c:ptCount val="6"/>
                <c:pt idx="0">
                  <c:v>Economics</c:v>
                </c:pt>
                <c:pt idx="1">
                  <c:v>Political Science</c:v>
                </c:pt>
                <c:pt idx="2">
                  <c:v>Public Policy</c:v>
                </c:pt>
                <c:pt idx="3">
                  <c:v>International Affairs</c:v>
                </c:pt>
                <c:pt idx="4">
                  <c:v>Area Studies</c:v>
                </c:pt>
                <c:pt idx="5">
                  <c:v>History </c:v>
                </c:pt>
              </c:strCache>
            </c:strRef>
          </c:cat>
          <c:val>
            <c:numRef>
              <c:f>'Figure 1 Data'!$L$2:$L$7</c:f>
              <c:numCache>
                <c:formatCode>0.000</c:formatCode>
                <c:ptCount val="6"/>
                <c:pt idx="0">
                  <c:v>0</c:v>
                </c:pt>
                <c:pt idx="1">
                  <c:v>9.0909090909090905E-3</c:v>
                </c:pt>
                <c:pt idx="2">
                  <c:v>0</c:v>
                </c:pt>
                <c:pt idx="3">
                  <c:v>4.5871559633027525E-3</c:v>
                </c:pt>
                <c:pt idx="4">
                  <c:v>0</c:v>
                </c:pt>
                <c:pt idx="5">
                  <c:v>0</c:v>
                </c:pt>
              </c:numCache>
            </c:numRef>
          </c:val>
        </c:ser>
        <c:dLbls>
          <c:showLegendKey val="0"/>
          <c:showVal val="1"/>
          <c:showCatName val="0"/>
          <c:showSerName val="0"/>
          <c:showPercent val="0"/>
          <c:showBubbleSize val="0"/>
        </c:dLbls>
        <c:gapWidth val="150"/>
        <c:axId val="85711104"/>
        <c:axId val="85716992"/>
      </c:barChart>
      <c:catAx>
        <c:axId val="85711104"/>
        <c:scaling>
          <c:orientation val="minMax"/>
        </c:scaling>
        <c:delete val="0"/>
        <c:axPos val="b"/>
        <c:majorTickMark val="out"/>
        <c:minorTickMark val="none"/>
        <c:tickLblPos val="nextTo"/>
        <c:txPr>
          <a:bodyPr/>
          <a:lstStyle/>
          <a:p>
            <a:pPr>
              <a:defRPr sz="800"/>
            </a:pPr>
            <a:endParaRPr lang="en-US"/>
          </a:p>
        </c:txPr>
        <c:crossAx val="85716992"/>
        <c:crosses val="autoZero"/>
        <c:auto val="1"/>
        <c:lblAlgn val="ctr"/>
        <c:lblOffset val="100"/>
        <c:noMultiLvlLbl val="0"/>
      </c:catAx>
      <c:valAx>
        <c:axId val="85716992"/>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5711104"/>
        <c:crosses val="autoZero"/>
        <c:crossBetween val="between"/>
      </c:valAx>
    </c:plotArea>
    <c:legend>
      <c:legendPos val="b"/>
      <c:layout/>
      <c:overlay val="0"/>
      <c:txPr>
        <a:bodyPr/>
        <a:lstStyle/>
        <a:p>
          <a:pPr>
            <a:defRPr sz="800"/>
          </a:pPr>
          <a:endParaRPr lang="en-US"/>
        </a:p>
      </c:txPr>
    </c:legend>
    <c:plotVisOnly val="1"/>
    <c:dispBlanksAs val="gap"/>
    <c:showDLblsOverMax val="0"/>
  </c:chart>
  <c:spPr>
    <a:solidFill>
      <a:schemeClr val="bg1"/>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5 Data'!$H$3</c:f>
              <c:strCache>
                <c:ptCount val="1"/>
                <c:pt idx="0">
                  <c:v>Very Useful</c:v>
                </c:pt>
              </c:strCache>
            </c:strRef>
          </c:tx>
          <c:invertIfNegative val="0"/>
          <c:cat>
            <c:strRef>
              <c:f>'Figure 5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5 Data'!$H$4:$H$9</c:f>
              <c:numCache>
                <c:formatCode>0.000</c:formatCode>
                <c:ptCount val="6"/>
                <c:pt idx="0">
                  <c:v>0.115</c:v>
                </c:pt>
                <c:pt idx="1">
                  <c:v>0.12195121951219512</c:v>
                </c:pt>
                <c:pt idx="2">
                  <c:v>0.33486238532110091</c:v>
                </c:pt>
                <c:pt idx="3">
                  <c:v>0.3935483870967742</c:v>
                </c:pt>
                <c:pt idx="4">
                  <c:v>0.13333333333333333</c:v>
                </c:pt>
                <c:pt idx="5">
                  <c:v>0.1111111111111111</c:v>
                </c:pt>
              </c:numCache>
            </c:numRef>
          </c:val>
        </c:ser>
        <c:ser>
          <c:idx val="1"/>
          <c:order val="1"/>
          <c:tx>
            <c:strRef>
              <c:f>'Figure 5 Data'!$I$3</c:f>
              <c:strCache>
                <c:ptCount val="1"/>
                <c:pt idx="0">
                  <c:v>Somewhat useful</c:v>
                </c:pt>
              </c:strCache>
            </c:strRef>
          </c:tx>
          <c:invertIfNegative val="0"/>
          <c:cat>
            <c:strRef>
              <c:f>'Figure 5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5 Data'!$I$4:$I$9</c:f>
              <c:numCache>
                <c:formatCode>0.000</c:formatCode>
                <c:ptCount val="6"/>
                <c:pt idx="0">
                  <c:v>0.56999999999999995</c:v>
                </c:pt>
                <c:pt idx="1">
                  <c:v>0.52845528455284552</c:v>
                </c:pt>
                <c:pt idx="2">
                  <c:v>0.52752293577981646</c:v>
                </c:pt>
                <c:pt idx="3">
                  <c:v>0.50967741935483868</c:v>
                </c:pt>
                <c:pt idx="4">
                  <c:v>0.56666666666666665</c:v>
                </c:pt>
                <c:pt idx="5">
                  <c:v>0.48888888888888887</c:v>
                </c:pt>
              </c:numCache>
            </c:numRef>
          </c:val>
        </c:ser>
        <c:ser>
          <c:idx val="2"/>
          <c:order val="2"/>
          <c:tx>
            <c:strRef>
              <c:f>'Figure 5 Data'!$J$3</c:f>
              <c:strCache>
                <c:ptCount val="1"/>
                <c:pt idx="0">
                  <c:v>Not very useful</c:v>
                </c:pt>
              </c:strCache>
            </c:strRef>
          </c:tx>
          <c:invertIfNegative val="0"/>
          <c:cat>
            <c:strRef>
              <c:f>'Figure 5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5 Data'!$J$4:$J$9</c:f>
              <c:numCache>
                <c:formatCode>0.000</c:formatCode>
                <c:ptCount val="6"/>
                <c:pt idx="0">
                  <c:v>0.23499999999999999</c:v>
                </c:pt>
                <c:pt idx="1">
                  <c:v>0.25203252032520324</c:v>
                </c:pt>
                <c:pt idx="2">
                  <c:v>0.11926605504587157</c:v>
                </c:pt>
                <c:pt idx="3">
                  <c:v>7.0967741935483872E-2</c:v>
                </c:pt>
                <c:pt idx="4">
                  <c:v>0.24</c:v>
                </c:pt>
                <c:pt idx="5">
                  <c:v>0.31111111111111112</c:v>
                </c:pt>
              </c:numCache>
            </c:numRef>
          </c:val>
        </c:ser>
        <c:ser>
          <c:idx val="3"/>
          <c:order val="3"/>
          <c:tx>
            <c:strRef>
              <c:f>'Figure 5 Data'!$K$3</c:f>
              <c:strCache>
                <c:ptCount val="1"/>
                <c:pt idx="0">
                  <c:v>Not Useful at all</c:v>
                </c:pt>
              </c:strCache>
            </c:strRef>
          </c:tx>
          <c:invertIfNegative val="0"/>
          <c:cat>
            <c:strRef>
              <c:f>'Figure 5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5 Data'!$K$4:$K$9</c:f>
              <c:numCache>
                <c:formatCode>0.000</c:formatCode>
                <c:ptCount val="6"/>
                <c:pt idx="0">
                  <c:v>0.08</c:v>
                </c:pt>
                <c:pt idx="1">
                  <c:v>9.7560975609756101E-2</c:v>
                </c:pt>
                <c:pt idx="2">
                  <c:v>1.834862385321101E-2</c:v>
                </c:pt>
                <c:pt idx="3">
                  <c:v>2.5806451612903226E-2</c:v>
                </c:pt>
                <c:pt idx="4">
                  <c:v>0.06</c:v>
                </c:pt>
                <c:pt idx="5">
                  <c:v>8.8888888888888892E-2</c:v>
                </c:pt>
              </c:numCache>
            </c:numRef>
          </c:val>
        </c:ser>
        <c:dLbls>
          <c:showLegendKey val="0"/>
          <c:showVal val="0"/>
          <c:showCatName val="0"/>
          <c:showSerName val="0"/>
          <c:showPercent val="0"/>
          <c:showBubbleSize val="0"/>
        </c:dLbls>
        <c:gapWidth val="150"/>
        <c:axId val="88427520"/>
        <c:axId val="88437504"/>
      </c:barChart>
      <c:catAx>
        <c:axId val="88427520"/>
        <c:scaling>
          <c:orientation val="minMax"/>
        </c:scaling>
        <c:delete val="0"/>
        <c:axPos val="b"/>
        <c:majorTickMark val="out"/>
        <c:minorTickMark val="none"/>
        <c:tickLblPos val="nextTo"/>
        <c:txPr>
          <a:bodyPr/>
          <a:lstStyle/>
          <a:p>
            <a:pPr>
              <a:defRPr sz="800"/>
            </a:pPr>
            <a:endParaRPr lang="en-US"/>
          </a:p>
        </c:txPr>
        <c:crossAx val="88437504"/>
        <c:crosses val="autoZero"/>
        <c:auto val="1"/>
        <c:lblAlgn val="ctr"/>
        <c:lblOffset val="100"/>
        <c:noMultiLvlLbl val="0"/>
      </c:catAx>
      <c:valAx>
        <c:axId val="88437504"/>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8427520"/>
        <c:crosses val="autoZero"/>
        <c:crossBetween val="between"/>
      </c:valAx>
    </c:plotArea>
    <c:legend>
      <c:legendPos val="b"/>
      <c:layout/>
      <c:overlay val="0"/>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6 Data'!$F$3</c:f>
              <c:strCache>
                <c:ptCount val="1"/>
                <c:pt idx="0">
                  <c:v>Yes</c:v>
                </c:pt>
              </c:strCache>
            </c:strRef>
          </c:tx>
          <c:invertIfNegative val="0"/>
          <c:cat>
            <c:strRef>
              <c:f>'Figure 6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6 Data'!$F$4:$F$9</c:f>
              <c:numCache>
                <c:formatCode>0.000</c:formatCode>
                <c:ptCount val="6"/>
                <c:pt idx="0">
                  <c:v>0.31840796019900497</c:v>
                </c:pt>
                <c:pt idx="1">
                  <c:v>0.47154471544715448</c:v>
                </c:pt>
                <c:pt idx="2">
                  <c:v>0.55760368663594473</c:v>
                </c:pt>
                <c:pt idx="3">
                  <c:v>0.6470588235294118</c:v>
                </c:pt>
                <c:pt idx="4">
                  <c:v>0.54</c:v>
                </c:pt>
                <c:pt idx="5">
                  <c:v>0.45454545454545453</c:v>
                </c:pt>
              </c:numCache>
            </c:numRef>
          </c:val>
        </c:ser>
        <c:ser>
          <c:idx val="1"/>
          <c:order val="1"/>
          <c:tx>
            <c:strRef>
              <c:f>'Figure 6 Data'!$G$3</c:f>
              <c:strCache>
                <c:ptCount val="1"/>
                <c:pt idx="0">
                  <c:v>No</c:v>
                </c:pt>
              </c:strCache>
            </c:strRef>
          </c:tx>
          <c:invertIfNegative val="0"/>
          <c:cat>
            <c:strRef>
              <c:f>'Figure 6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6 Data'!$G$4:$G$9</c:f>
              <c:numCache>
                <c:formatCode>0.000</c:formatCode>
                <c:ptCount val="6"/>
                <c:pt idx="0">
                  <c:v>0.68159203980099503</c:v>
                </c:pt>
                <c:pt idx="1">
                  <c:v>0.52845528455284552</c:v>
                </c:pt>
                <c:pt idx="2">
                  <c:v>0.44239631336405533</c:v>
                </c:pt>
                <c:pt idx="3">
                  <c:v>0.35294117647058826</c:v>
                </c:pt>
                <c:pt idx="4">
                  <c:v>0.46</c:v>
                </c:pt>
                <c:pt idx="5">
                  <c:v>0.54545454545454541</c:v>
                </c:pt>
              </c:numCache>
            </c:numRef>
          </c:val>
        </c:ser>
        <c:dLbls>
          <c:showLegendKey val="0"/>
          <c:showVal val="0"/>
          <c:showCatName val="0"/>
          <c:showSerName val="0"/>
          <c:showPercent val="0"/>
          <c:showBubbleSize val="0"/>
        </c:dLbls>
        <c:gapWidth val="150"/>
        <c:axId val="89134592"/>
        <c:axId val="89136128"/>
      </c:barChart>
      <c:catAx>
        <c:axId val="89134592"/>
        <c:scaling>
          <c:orientation val="minMax"/>
        </c:scaling>
        <c:delete val="0"/>
        <c:axPos val="b"/>
        <c:majorTickMark val="out"/>
        <c:minorTickMark val="none"/>
        <c:tickLblPos val="nextTo"/>
        <c:txPr>
          <a:bodyPr/>
          <a:lstStyle/>
          <a:p>
            <a:pPr>
              <a:defRPr sz="800"/>
            </a:pPr>
            <a:endParaRPr lang="en-US"/>
          </a:p>
        </c:txPr>
        <c:crossAx val="89136128"/>
        <c:crosses val="autoZero"/>
        <c:auto val="1"/>
        <c:lblAlgn val="ctr"/>
        <c:lblOffset val="100"/>
        <c:noMultiLvlLbl val="0"/>
      </c:catAx>
      <c:valAx>
        <c:axId val="89136128"/>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9134592"/>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6 Data'!$F$3</c:f>
              <c:strCache>
                <c:ptCount val="1"/>
                <c:pt idx="0">
                  <c:v>Yes</c:v>
                </c:pt>
              </c:strCache>
            </c:strRef>
          </c:tx>
          <c:invertIfNegative val="0"/>
          <c:cat>
            <c:strRef>
              <c:f>'Figure 6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6 Data'!$F$4:$F$9</c:f>
              <c:numCache>
                <c:formatCode>0.000</c:formatCode>
                <c:ptCount val="6"/>
                <c:pt idx="0">
                  <c:v>0.31840796019900497</c:v>
                </c:pt>
                <c:pt idx="1">
                  <c:v>0.47154471544715448</c:v>
                </c:pt>
                <c:pt idx="2">
                  <c:v>0.55760368663594473</c:v>
                </c:pt>
                <c:pt idx="3">
                  <c:v>0.6470588235294118</c:v>
                </c:pt>
                <c:pt idx="4">
                  <c:v>0.54</c:v>
                </c:pt>
                <c:pt idx="5">
                  <c:v>0.45454545454545453</c:v>
                </c:pt>
              </c:numCache>
            </c:numRef>
          </c:val>
        </c:ser>
        <c:ser>
          <c:idx val="1"/>
          <c:order val="1"/>
          <c:tx>
            <c:strRef>
              <c:f>'Figure 6 Data'!$G$3</c:f>
              <c:strCache>
                <c:ptCount val="1"/>
                <c:pt idx="0">
                  <c:v>No</c:v>
                </c:pt>
              </c:strCache>
            </c:strRef>
          </c:tx>
          <c:invertIfNegative val="0"/>
          <c:cat>
            <c:strRef>
              <c:f>'Figure 6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6 Data'!$G$4:$G$9</c:f>
              <c:numCache>
                <c:formatCode>0.000</c:formatCode>
                <c:ptCount val="6"/>
                <c:pt idx="0">
                  <c:v>0.68159203980099503</c:v>
                </c:pt>
                <c:pt idx="1">
                  <c:v>0.52845528455284552</c:v>
                </c:pt>
                <c:pt idx="2">
                  <c:v>0.44239631336405533</c:v>
                </c:pt>
                <c:pt idx="3">
                  <c:v>0.35294117647058826</c:v>
                </c:pt>
                <c:pt idx="4">
                  <c:v>0.46</c:v>
                </c:pt>
                <c:pt idx="5">
                  <c:v>0.54545454545454541</c:v>
                </c:pt>
              </c:numCache>
            </c:numRef>
          </c:val>
        </c:ser>
        <c:dLbls>
          <c:showLegendKey val="0"/>
          <c:showVal val="0"/>
          <c:showCatName val="0"/>
          <c:showSerName val="0"/>
          <c:showPercent val="0"/>
          <c:showBubbleSize val="0"/>
        </c:dLbls>
        <c:gapWidth val="150"/>
        <c:axId val="88346624"/>
        <c:axId val="88348160"/>
      </c:barChart>
      <c:catAx>
        <c:axId val="88346624"/>
        <c:scaling>
          <c:orientation val="minMax"/>
        </c:scaling>
        <c:delete val="0"/>
        <c:axPos val="b"/>
        <c:majorTickMark val="out"/>
        <c:minorTickMark val="none"/>
        <c:tickLblPos val="nextTo"/>
        <c:txPr>
          <a:bodyPr/>
          <a:lstStyle/>
          <a:p>
            <a:pPr>
              <a:defRPr sz="800"/>
            </a:pPr>
            <a:endParaRPr lang="en-US"/>
          </a:p>
        </c:txPr>
        <c:crossAx val="88348160"/>
        <c:crosses val="autoZero"/>
        <c:auto val="1"/>
        <c:lblAlgn val="ctr"/>
        <c:lblOffset val="100"/>
        <c:noMultiLvlLbl val="0"/>
      </c:catAx>
      <c:valAx>
        <c:axId val="88348160"/>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8346624"/>
        <c:crosses val="autoZero"/>
        <c:crossBetween val="between"/>
      </c:valAx>
    </c:plotArea>
    <c:legend>
      <c:legendPos val="b"/>
      <c:layout/>
      <c:overlay val="0"/>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7 Data'!$B$2</c:f>
              <c:strCache>
                <c:ptCount val="1"/>
                <c:pt idx="0">
                  <c:v>Scholar Studies, Primary</c:v>
                </c:pt>
              </c:strCache>
            </c:strRef>
          </c:tx>
          <c:invertIfNegative val="0"/>
          <c:cat>
            <c:strRef>
              <c:f>'Figure 7 Data'!$A$3:$A$11</c:f>
              <c:strCache>
                <c:ptCount val="9"/>
                <c:pt idx="0">
                  <c:v>East Asia</c:v>
                </c:pt>
                <c:pt idx="1">
                  <c:v>Middle East / North Africa</c:v>
                </c:pt>
                <c:pt idx="2">
                  <c:v>Western Europe</c:v>
                </c:pt>
                <c:pt idx="3">
                  <c:v>South Asia / Afghanistan</c:v>
                </c:pt>
                <c:pt idx="4">
                  <c:v>Former Soviet Union / Eastern Europe</c:v>
                </c:pt>
                <c:pt idx="5">
                  <c:v>Latin America / Mexico / Caribbean</c:v>
                </c:pt>
                <c:pt idx="6">
                  <c:v>North America</c:v>
                </c:pt>
                <c:pt idx="7">
                  <c:v>Sub-Saharan Africa</c:v>
                </c:pt>
                <c:pt idx="8">
                  <c:v>Southeast Asia</c:v>
                </c:pt>
              </c:strCache>
            </c:strRef>
          </c:cat>
          <c:val>
            <c:numRef>
              <c:f>'Figure 7 Data'!$B$3:$B$11</c:f>
              <c:numCache>
                <c:formatCode>General</c:formatCode>
                <c:ptCount val="9"/>
                <c:pt idx="0">
                  <c:v>0.09</c:v>
                </c:pt>
                <c:pt idx="1">
                  <c:v>0.08</c:v>
                </c:pt>
                <c:pt idx="2">
                  <c:v>0.1</c:v>
                </c:pt>
                <c:pt idx="3">
                  <c:v>0.02</c:v>
                </c:pt>
                <c:pt idx="4">
                  <c:v>0.05</c:v>
                </c:pt>
                <c:pt idx="5">
                  <c:v>0.08</c:v>
                </c:pt>
                <c:pt idx="6">
                  <c:v>0.01</c:v>
                </c:pt>
                <c:pt idx="7">
                  <c:v>7.0000000000000007E-2</c:v>
                </c:pt>
                <c:pt idx="8">
                  <c:v>0.02</c:v>
                </c:pt>
              </c:numCache>
            </c:numRef>
          </c:val>
        </c:ser>
        <c:ser>
          <c:idx val="1"/>
          <c:order val="1"/>
          <c:tx>
            <c:strRef>
              <c:f>'Figure 7 Data'!$C$2</c:f>
              <c:strCache>
                <c:ptCount val="1"/>
                <c:pt idx="0">
                  <c:v>Scholar Studies, Other</c:v>
                </c:pt>
              </c:strCache>
            </c:strRef>
          </c:tx>
          <c:invertIfNegative val="0"/>
          <c:cat>
            <c:strRef>
              <c:f>'Figure 7 Data'!$A$3:$A$11</c:f>
              <c:strCache>
                <c:ptCount val="9"/>
                <c:pt idx="0">
                  <c:v>East Asia</c:v>
                </c:pt>
                <c:pt idx="1">
                  <c:v>Middle East / North Africa</c:v>
                </c:pt>
                <c:pt idx="2">
                  <c:v>Western Europe</c:v>
                </c:pt>
                <c:pt idx="3">
                  <c:v>South Asia / Afghanistan</c:v>
                </c:pt>
                <c:pt idx="4">
                  <c:v>Former Soviet Union / Eastern Europe</c:v>
                </c:pt>
                <c:pt idx="5">
                  <c:v>Latin America / Mexico / Caribbean</c:v>
                </c:pt>
                <c:pt idx="6">
                  <c:v>North America</c:v>
                </c:pt>
                <c:pt idx="7">
                  <c:v>Sub-Saharan Africa</c:v>
                </c:pt>
                <c:pt idx="8">
                  <c:v>Southeast Asia</c:v>
                </c:pt>
              </c:strCache>
            </c:strRef>
          </c:cat>
          <c:val>
            <c:numRef>
              <c:f>'Figure 7 Data'!$C$3:$C$11</c:f>
              <c:numCache>
                <c:formatCode>General</c:formatCode>
                <c:ptCount val="9"/>
                <c:pt idx="0">
                  <c:v>0.16</c:v>
                </c:pt>
                <c:pt idx="1">
                  <c:v>0.18</c:v>
                </c:pt>
                <c:pt idx="2">
                  <c:v>0.23</c:v>
                </c:pt>
                <c:pt idx="3">
                  <c:v>0.11</c:v>
                </c:pt>
                <c:pt idx="4">
                  <c:v>0.24</c:v>
                </c:pt>
                <c:pt idx="5">
                  <c:v>0.13</c:v>
                </c:pt>
                <c:pt idx="6">
                  <c:v>0.1</c:v>
                </c:pt>
                <c:pt idx="7">
                  <c:v>0.1</c:v>
                </c:pt>
                <c:pt idx="8">
                  <c:v>0.09</c:v>
                </c:pt>
              </c:numCache>
            </c:numRef>
          </c:val>
        </c:ser>
        <c:ser>
          <c:idx val="2"/>
          <c:order val="2"/>
          <c:tx>
            <c:strRef>
              <c:f>'Figure 7 Data'!$D$2</c:f>
              <c:strCache>
                <c:ptCount val="1"/>
                <c:pt idx="0">
                  <c:v>Policymaker</c:v>
                </c:pt>
              </c:strCache>
            </c:strRef>
          </c:tx>
          <c:invertIfNegative val="0"/>
          <c:cat>
            <c:strRef>
              <c:f>'Figure 7 Data'!$A$3:$A$11</c:f>
              <c:strCache>
                <c:ptCount val="9"/>
                <c:pt idx="0">
                  <c:v>East Asia</c:v>
                </c:pt>
                <c:pt idx="1">
                  <c:v>Middle East / North Africa</c:v>
                </c:pt>
                <c:pt idx="2">
                  <c:v>Western Europe</c:v>
                </c:pt>
                <c:pt idx="3">
                  <c:v>South Asia / Afghanistan</c:v>
                </c:pt>
                <c:pt idx="4">
                  <c:v>Former Soviet Union / Eastern Europe</c:v>
                </c:pt>
                <c:pt idx="5">
                  <c:v>Latin America / Mexico / Caribbean</c:v>
                </c:pt>
                <c:pt idx="6">
                  <c:v>North America</c:v>
                </c:pt>
                <c:pt idx="7">
                  <c:v>Sub-Saharan Africa</c:v>
                </c:pt>
                <c:pt idx="8">
                  <c:v>Southeast Asia</c:v>
                </c:pt>
              </c:strCache>
            </c:strRef>
          </c:cat>
          <c:val>
            <c:numRef>
              <c:f>'Figure 7 Data'!$D$3:$D$11</c:f>
              <c:numCache>
                <c:formatCode>General</c:formatCode>
                <c:ptCount val="9"/>
                <c:pt idx="0">
                  <c:v>0.5</c:v>
                </c:pt>
                <c:pt idx="1">
                  <c:v>0.33</c:v>
                </c:pt>
                <c:pt idx="2">
                  <c:v>7.0000000000000007E-2</c:v>
                </c:pt>
                <c:pt idx="3">
                  <c:v>0.05</c:v>
                </c:pt>
                <c:pt idx="4">
                  <c:v>4.8999999999999998E-3</c:v>
                </c:pt>
                <c:pt idx="5">
                  <c:v>0.02</c:v>
                </c:pt>
                <c:pt idx="6">
                  <c:v>0.02</c:v>
                </c:pt>
                <c:pt idx="7">
                  <c:v>0</c:v>
                </c:pt>
                <c:pt idx="8">
                  <c:v>0</c:v>
                </c:pt>
              </c:numCache>
            </c:numRef>
          </c:val>
        </c:ser>
        <c:dLbls>
          <c:showLegendKey val="0"/>
          <c:showVal val="0"/>
          <c:showCatName val="0"/>
          <c:showSerName val="0"/>
          <c:showPercent val="0"/>
          <c:showBubbleSize val="0"/>
        </c:dLbls>
        <c:gapWidth val="150"/>
        <c:axId val="88390656"/>
        <c:axId val="88392448"/>
      </c:barChart>
      <c:catAx>
        <c:axId val="88390656"/>
        <c:scaling>
          <c:orientation val="minMax"/>
        </c:scaling>
        <c:delete val="0"/>
        <c:axPos val="b"/>
        <c:majorTickMark val="out"/>
        <c:minorTickMark val="none"/>
        <c:tickLblPos val="nextTo"/>
        <c:txPr>
          <a:bodyPr/>
          <a:lstStyle/>
          <a:p>
            <a:pPr>
              <a:defRPr sz="800"/>
            </a:pPr>
            <a:endParaRPr lang="en-US"/>
          </a:p>
        </c:txPr>
        <c:crossAx val="88392448"/>
        <c:crosses val="autoZero"/>
        <c:auto val="1"/>
        <c:lblAlgn val="ctr"/>
        <c:lblOffset val="100"/>
        <c:noMultiLvlLbl val="0"/>
      </c:catAx>
      <c:valAx>
        <c:axId val="88392448"/>
        <c:scaling>
          <c:orientation val="minMax"/>
        </c:scaling>
        <c:delete val="0"/>
        <c:axPos val="l"/>
        <c:majorGridlines/>
        <c:numFmt formatCode="0%" sourceLinked="0"/>
        <c:majorTickMark val="out"/>
        <c:minorTickMark val="none"/>
        <c:tickLblPos val="nextTo"/>
        <c:txPr>
          <a:bodyPr/>
          <a:lstStyle/>
          <a:p>
            <a:pPr>
              <a:defRPr sz="800"/>
            </a:pPr>
            <a:endParaRPr lang="en-US"/>
          </a:p>
        </c:txPr>
        <c:crossAx val="88390656"/>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7 Data'!$B$2</c:f>
              <c:strCache>
                <c:ptCount val="1"/>
                <c:pt idx="0">
                  <c:v>Scholar Studies, Primary</c:v>
                </c:pt>
              </c:strCache>
            </c:strRef>
          </c:tx>
          <c:invertIfNegative val="0"/>
          <c:cat>
            <c:strRef>
              <c:f>'Figure 7 Data'!$A$3:$A$11</c:f>
              <c:strCache>
                <c:ptCount val="9"/>
                <c:pt idx="0">
                  <c:v>East Asia</c:v>
                </c:pt>
                <c:pt idx="1">
                  <c:v>Middle East / North Africa</c:v>
                </c:pt>
                <c:pt idx="2">
                  <c:v>Western Europe</c:v>
                </c:pt>
                <c:pt idx="3">
                  <c:v>South Asia / Afghanistan</c:v>
                </c:pt>
                <c:pt idx="4">
                  <c:v>Former Soviet Union / Eastern Europe</c:v>
                </c:pt>
                <c:pt idx="5">
                  <c:v>Latin America / Mexico / Caribbean</c:v>
                </c:pt>
                <c:pt idx="6">
                  <c:v>North America</c:v>
                </c:pt>
                <c:pt idx="7">
                  <c:v>Sub-Saharan Africa</c:v>
                </c:pt>
                <c:pt idx="8">
                  <c:v>Southeast Asia</c:v>
                </c:pt>
              </c:strCache>
            </c:strRef>
          </c:cat>
          <c:val>
            <c:numRef>
              <c:f>'Figure 7 Data'!$B$3:$B$11</c:f>
              <c:numCache>
                <c:formatCode>General</c:formatCode>
                <c:ptCount val="9"/>
                <c:pt idx="0">
                  <c:v>0.09</c:v>
                </c:pt>
                <c:pt idx="1">
                  <c:v>0.08</c:v>
                </c:pt>
                <c:pt idx="2">
                  <c:v>0.1</c:v>
                </c:pt>
                <c:pt idx="3">
                  <c:v>0.02</c:v>
                </c:pt>
                <c:pt idx="4">
                  <c:v>0.05</c:v>
                </c:pt>
                <c:pt idx="5">
                  <c:v>0.08</c:v>
                </c:pt>
                <c:pt idx="6">
                  <c:v>0.01</c:v>
                </c:pt>
                <c:pt idx="7">
                  <c:v>7.0000000000000007E-2</c:v>
                </c:pt>
                <c:pt idx="8">
                  <c:v>0.02</c:v>
                </c:pt>
              </c:numCache>
            </c:numRef>
          </c:val>
        </c:ser>
        <c:ser>
          <c:idx val="1"/>
          <c:order val="1"/>
          <c:tx>
            <c:strRef>
              <c:f>'Figure 7 Data'!$C$2</c:f>
              <c:strCache>
                <c:ptCount val="1"/>
                <c:pt idx="0">
                  <c:v>Scholar Studies, Other</c:v>
                </c:pt>
              </c:strCache>
            </c:strRef>
          </c:tx>
          <c:invertIfNegative val="0"/>
          <c:cat>
            <c:strRef>
              <c:f>'Figure 7 Data'!$A$3:$A$11</c:f>
              <c:strCache>
                <c:ptCount val="9"/>
                <c:pt idx="0">
                  <c:v>East Asia</c:v>
                </c:pt>
                <c:pt idx="1">
                  <c:v>Middle East / North Africa</c:v>
                </c:pt>
                <c:pt idx="2">
                  <c:v>Western Europe</c:v>
                </c:pt>
                <c:pt idx="3">
                  <c:v>South Asia / Afghanistan</c:v>
                </c:pt>
                <c:pt idx="4">
                  <c:v>Former Soviet Union / Eastern Europe</c:v>
                </c:pt>
                <c:pt idx="5">
                  <c:v>Latin America / Mexico / Caribbean</c:v>
                </c:pt>
                <c:pt idx="6">
                  <c:v>North America</c:v>
                </c:pt>
                <c:pt idx="7">
                  <c:v>Sub-Saharan Africa</c:v>
                </c:pt>
                <c:pt idx="8">
                  <c:v>Southeast Asia</c:v>
                </c:pt>
              </c:strCache>
            </c:strRef>
          </c:cat>
          <c:val>
            <c:numRef>
              <c:f>'Figure 7 Data'!$C$3:$C$11</c:f>
              <c:numCache>
                <c:formatCode>General</c:formatCode>
                <c:ptCount val="9"/>
                <c:pt idx="0">
                  <c:v>0.16</c:v>
                </c:pt>
                <c:pt idx="1">
                  <c:v>0.18</c:v>
                </c:pt>
                <c:pt idx="2">
                  <c:v>0.23</c:v>
                </c:pt>
                <c:pt idx="3">
                  <c:v>0.11</c:v>
                </c:pt>
                <c:pt idx="4">
                  <c:v>0.24</c:v>
                </c:pt>
                <c:pt idx="5">
                  <c:v>0.13</c:v>
                </c:pt>
                <c:pt idx="6">
                  <c:v>0.1</c:v>
                </c:pt>
                <c:pt idx="7">
                  <c:v>0.1</c:v>
                </c:pt>
                <c:pt idx="8">
                  <c:v>0.09</c:v>
                </c:pt>
              </c:numCache>
            </c:numRef>
          </c:val>
        </c:ser>
        <c:ser>
          <c:idx val="2"/>
          <c:order val="2"/>
          <c:tx>
            <c:strRef>
              <c:f>'Figure 7 Data'!$D$2</c:f>
              <c:strCache>
                <c:ptCount val="1"/>
                <c:pt idx="0">
                  <c:v>Policymaker</c:v>
                </c:pt>
              </c:strCache>
            </c:strRef>
          </c:tx>
          <c:invertIfNegative val="0"/>
          <c:cat>
            <c:strRef>
              <c:f>'Figure 7 Data'!$A$3:$A$11</c:f>
              <c:strCache>
                <c:ptCount val="9"/>
                <c:pt idx="0">
                  <c:v>East Asia</c:v>
                </c:pt>
                <c:pt idx="1">
                  <c:v>Middle East / North Africa</c:v>
                </c:pt>
                <c:pt idx="2">
                  <c:v>Western Europe</c:v>
                </c:pt>
                <c:pt idx="3">
                  <c:v>South Asia / Afghanistan</c:v>
                </c:pt>
                <c:pt idx="4">
                  <c:v>Former Soviet Union / Eastern Europe</c:v>
                </c:pt>
                <c:pt idx="5">
                  <c:v>Latin America / Mexico / Caribbean</c:v>
                </c:pt>
                <c:pt idx="6">
                  <c:v>North America</c:v>
                </c:pt>
                <c:pt idx="7">
                  <c:v>Sub-Saharan Africa</c:v>
                </c:pt>
                <c:pt idx="8">
                  <c:v>Southeast Asia</c:v>
                </c:pt>
              </c:strCache>
            </c:strRef>
          </c:cat>
          <c:val>
            <c:numRef>
              <c:f>'Figure 7 Data'!$D$3:$D$11</c:f>
              <c:numCache>
                <c:formatCode>General</c:formatCode>
                <c:ptCount val="9"/>
                <c:pt idx="0">
                  <c:v>0.5</c:v>
                </c:pt>
                <c:pt idx="1">
                  <c:v>0.33</c:v>
                </c:pt>
                <c:pt idx="2">
                  <c:v>7.0000000000000007E-2</c:v>
                </c:pt>
                <c:pt idx="3">
                  <c:v>0.05</c:v>
                </c:pt>
                <c:pt idx="4">
                  <c:v>4.8999999999999998E-3</c:v>
                </c:pt>
                <c:pt idx="5">
                  <c:v>0.02</c:v>
                </c:pt>
                <c:pt idx="6">
                  <c:v>0.02</c:v>
                </c:pt>
                <c:pt idx="7">
                  <c:v>0</c:v>
                </c:pt>
                <c:pt idx="8">
                  <c:v>0</c:v>
                </c:pt>
              </c:numCache>
            </c:numRef>
          </c:val>
        </c:ser>
        <c:dLbls>
          <c:showLegendKey val="0"/>
          <c:showVal val="0"/>
          <c:showCatName val="0"/>
          <c:showSerName val="0"/>
          <c:showPercent val="0"/>
          <c:showBubbleSize val="0"/>
        </c:dLbls>
        <c:gapWidth val="150"/>
        <c:axId val="89123072"/>
        <c:axId val="89194496"/>
      </c:barChart>
      <c:catAx>
        <c:axId val="89123072"/>
        <c:scaling>
          <c:orientation val="minMax"/>
        </c:scaling>
        <c:delete val="0"/>
        <c:axPos val="b"/>
        <c:majorTickMark val="out"/>
        <c:minorTickMark val="none"/>
        <c:tickLblPos val="nextTo"/>
        <c:txPr>
          <a:bodyPr/>
          <a:lstStyle/>
          <a:p>
            <a:pPr>
              <a:defRPr sz="800"/>
            </a:pPr>
            <a:endParaRPr lang="en-US"/>
          </a:p>
        </c:txPr>
        <c:crossAx val="89194496"/>
        <c:crosses val="autoZero"/>
        <c:auto val="1"/>
        <c:lblAlgn val="ctr"/>
        <c:lblOffset val="100"/>
        <c:noMultiLvlLbl val="0"/>
      </c:catAx>
      <c:valAx>
        <c:axId val="89194496"/>
        <c:scaling>
          <c:orientation val="minMax"/>
        </c:scaling>
        <c:delete val="0"/>
        <c:axPos val="l"/>
        <c:majorGridlines/>
        <c:numFmt formatCode="0%" sourceLinked="0"/>
        <c:majorTickMark val="out"/>
        <c:minorTickMark val="none"/>
        <c:tickLblPos val="nextTo"/>
        <c:txPr>
          <a:bodyPr/>
          <a:lstStyle/>
          <a:p>
            <a:pPr>
              <a:defRPr sz="800"/>
            </a:pPr>
            <a:endParaRPr lang="en-US"/>
          </a:p>
        </c:txPr>
        <c:crossAx val="89123072"/>
        <c:crosses val="autoZero"/>
        <c:crossBetween val="between"/>
      </c:valAx>
    </c:plotArea>
    <c:legend>
      <c:legendPos val="b"/>
      <c:layout/>
      <c:overlay val="0"/>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'Figure 8 Data'!$G$3</c:f>
              <c:strCache>
                <c:ptCount val="1"/>
                <c:pt idx="0">
                  <c:v>Selected</c:v>
                </c:pt>
              </c:strCache>
            </c:strRef>
          </c:tx>
          <c:invertIfNegative val="0"/>
          <c:cat>
            <c:strRef>
              <c:f>'Figure 8 Data'!$B$4:$B$8</c:f>
              <c:strCache>
                <c:ptCount val="5"/>
                <c:pt idx="0">
                  <c:v>Formal Participants</c:v>
                </c:pt>
                <c:pt idx="1">
                  <c:v>Informal Advisors</c:v>
                </c:pt>
                <c:pt idx="2">
                  <c:v>Creators of new information/knowledge </c:v>
                </c:pt>
                <c:pt idx="3">
                  <c:v>Trainers of Policymakers</c:v>
                </c:pt>
                <c:pt idx="4">
                  <c:v>Should not be involved in policy-making </c:v>
                </c:pt>
              </c:strCache>
            </c:strRef>
          </c:cat>
          <c:val>
            <c:numRef>
              <c:f>'Figure 8 Data'!$G$4:$G$8</c:f>
              <c:numCache>
                <c:formatCode>0.000</c:formatCode>
                <c:ptCount val="5"/>
                <c:pt idx="0">
                  <c:v>0.3632075471698113</c:v>
                </c:pt>
                <c:pt idx="1">
                  <c:v>0.86792452830188682</c:v>
                </c:pt>
                <c:pt idx="2">
                  <c:v>0.72169811320754718</c:v>
                </c:pt>
                <c:pt idx="3">
                  <c:v>0.53773584905660377</c:v>
                </c:pt>
                <c:pt idx="4">
                  <c:v>4.716981132075472E-2</c:v>
                </c:pt>
              </c:numCache>
            </c:numRef>
          </c:val>
        </c:ser>
        <c:dLbls>
          <c:showLegendKey val="0"/>
          <c:showVal val="0"/>
          <c:showCatName val="0"/>
          <c:showSerName val="0"/>
          <c:showPercent val="0"/>
          <c:showBubbleSize val="0"/>
        </c:dLbls>
        <c:gapWidth val="150"/>
        <c:axId val="89235456"/>
        <c:axId val="89236992"/>
      </c:barChart>
      <c:catAx>
        <c:axId val="89235456"/>
        <c:scaling>
          <c:orientation val="minMax"/>
        </c:scaling>
        <c:delete val="0"/>
        <c:axPos val="b"/>
        <c:majorTickMark val="out"/>
        <c:minorTickMark val="none"/>
        <c:tickLblPos val="nextTo"/>
        <c:txPr>
          <a:bodyPr rot="5400000" vert="horz"/>
          <a:lstStyle/>
          <a:p>
            <a:pPr>
              <a:defRPr sz="800"/>
            </a:pPr>
            <a:endParaRPr lang="en-US"/>
          </a:p>
        </c:txPr>
        <c:crossAx val="89236992"/>
        <c:crosses val="autoZero"/>
        <c:auto val="1"/>
        <c:lblAlgn val="ctr"/>
        <c:lblOffset val="100"/>
        <c:noMultiLvlLbl val="0"/>
      </c:catAx>
      <c:valAx>
        <c:axId val="89236992"/>
        <c:scaling>
          <c:orientation val="minMax"/>
        </c:scaling>
        <c:delete val="0"/>
        <c:axPos val="l"/>
        <c:majorGridlines/>
        <c:numFmt formatCode="0%" sourceLinked="0"/>
        <c:majorTickMark val="out"/>
        <c:minorTickMark val="none"/>
        <c:tickLblPos val="nextTo"/>
        <c:txPr>
          <a:bodyPr/>
          <a:lstStyle/>
          <a:p>
            <a:pPr>
              <a:defRPr sz="800"/>
            </a:pPr>
            <a:endParaRPr lang="en-US"/>
          </a:p>
        </c:txPr>
        <c:crossAx val="89235456"/>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'Figure 8 Data'!$G$3</c:f>
              <c:strCache>
                <c:ptCount val="1"/>
                <c:pt idx="0">
                  <c:v>Selected</c:v>
                </c:pt>
              </c:strCache>
            </c:strRef>
          </c:tx>
          <c:invertIfNegative val="0"/>
          <c:cat>
            <c:strRef>
              <c:f>'Figure 8 Data'!$B$4:$B$8</c:f>
              <c:strCache>
                <c:ptCount val="5"/>
                <c:pt idx="0">
                  <c:v>Formal Participants</c:v>
                </c:pt>
                <c:pt idx="1">
                  <c:v>Informal Advisors</c:v>
                </c:pt>
                <c:pt idx="2">
                  <c:v>Creators of new information/knowledge </c:v>
                </c:pt>
                <c:pt idx="3">
                  <c:v>Trainers of Policymakers</c:v>
                </c:pt>
                <c:pt idx="4">
                  <c:v>Should not be involved in policy-making </c:v>
                </c:pt>
              </c:strCache>
            </c:strRef>
          </c:cat>
          <c:val>
            <c:numRef>
              <c:f>'Figure 8 Data'!$G$4:$G$8</c:f>
              <c:numCache>
                <c:formatCode>0.000</c:formatCode>
                <c:ptCount val="5"/>
                <c:pt idx="0">
                  <c:v>0.3632075471698113</c:v>
                </c:pt>
                <c:pt idx="1">
                  <c:v>0.86792452830188682</c:v>
                </c:pt>
                <c:pt idx="2">
                  <c:v>0.72169811320754718</c:v>
                </c:pt>
                <c:pt idx="3">
                  <c:v>0.53773584905660377</c:v>
                </c:pt>
                <c:pt idx="4">
                  <c:v>4.716981132075472E-2</c:v>
                </c:pt>
              </c:numCache>
            </c:numRef>
          </c:val>
        </c:ser>
        <c:dLbls>
          <c:showLegendKey val="0"/>
          <c:showVal val="0"/>
          <c:showCatName val="0"/>
          <c:showSerName val="0"/>
          <c:showPercent val="0"/>
          <c:showBubbleSize val="0"/>
        </c:dLbls>
        <c:gapWidth val="150"/>
        <c:axId val="89298432"/>
        <c:axId val="89299968"/>
      </c:barChart>
      <c:catAx>
        <c:axId val="89298432"/>
        <c:scaling>
          <c:orientation val="minMax"/>
        </c:scaling>
        <c:delete val="0"/>
        <c:axPos val="b"/>
        <c:majorTickMark val="out"/>
        <c:minorTickMark val="none"/>
        <c:tickLblPos val="nextTo"/>
        <c:txPr>
          <a:bodyPr rot="5400000" vert="horz"/>
          <a:lstStyle/>
          <a:p>
            <a:pPr>
              <a:defRPr sz="800"/>
            </a:pPr>
            <a:endParaRPr lang="en-US"/>
          </a:p>
        </c:txPr>
        <c:crossAx val="89299968"/>
        <c:crosses val="autoZero"/>
        <c:auto val="1"/>
        <c:lblAlgn val="ctr"/>
        <c:lblOffset val="100"/>
        <c:noMultiLvlLbl val="0"/>
      </c:catAx>
      <c:valAx>
        <c:axId val="89299968"/>
        <c:scaling>
          <c:orientation val="minMax"/>
        </c:scaling>
        <c:delete val="0"/>
        <c:axPos val="l"/>
        <c:majorGridlines/>
        <c:numFmt formatCode="0%" sourceLinked="0"/>
        <c:majorTickMark val="out"/>
        <c:minorTickMark val="none"/>
        <c:tickLblPos val="nextTo"/>
        <c:txPr>
          <a:bodyPr/>
          <a:lstStyle/>
          <a:p>
            <a:pPr>
              <a:defRPr sz="800"/>
            </a:pPr>
            <a:endParaRPr lang="en-US"/>
          </a:p>
        </c:txPr>
        <c:crossAx val="89298432"/>
        <c:crosses val="autoZero"/>
        <c:crossBetween val="between"/>
      </c:valAx>
    </c:plotArea>
    <c:legend>
      <c:legendPos val="b"/>
      <c:layout/>
      <c:overlay val="0"/>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pieChart>
        <c:varyColors val="1"/>
        <c:ser>
          <c:idx val="0"/>
          <c:order val="0"/>
          <c:dLbls>
            <c:dLbl>
              <c:idx val="3"/>
              <c:layout>
                <c:manualLayout>
                  <c:x val="-2.3483370773866447E-2"/>
                  <c:y val="5.3078556263269572E-2"/>
                </c:manualLayout>
              </c:layout>
              <c:dLblPos val="bestFit"/>
              <c:showLegendKey val="0"/>
              <c:showVal val="0"/>
              <c:showCatName val="1"/>
              <c:showSerName val="0"/>
              <c:showPercent val="1"/>
              <c:showBubbleSize val="0"/>
              <c:separator>, </c:separator>
            </c:dLbl>
            <c:dLbl>
              <c:idx val="5"/>
              <c:layout>
                <c:manualLayout>
                  <c:x val="4.9576004967051411E-2"/>
                  <c:y val="-1.3269639065817428E-2"/>
                </c:manualLayout>
              </c:layout>
              <c:dLblPos val="bestFit"/>
              <c:showLegendKey val="0"/>
              <c:showVal val="0"/>
              <c:showCatName val="1"/>
              <c:showSerName val="0"/>
              <c:showPercent val="1"/>
              <c:showBubbleSize val="0"/>
              <c:separator>, </c:separator>
            </c:dLbl>
            <c:numFmt formatCode="0.0%" sourceLinked="0"/>
            <c:txPr>
              <a:bodyPr rot="0" vert="horz"/>
              <a:lstStyle/>
              <a:p>
                <a:pPr>
                  <a:defRPr sz="800"/>
                </a:pPr>
                <a:endParaRPr lang="en-US"/>
              </a:p>
            </c:txPr>
            <c:dLblPos val="outEnd"/>
            <c:showLegendKey val="0"/>
            <c:showVal val="0"/>
            <c:showCatName val="1"/>
            <c:showSerName val="0"/>
            <c:showPercent val="1"/>
            <c:showBubbleSize val="0"/>
            <c:separator>, </c:separator>
            <c:showLeaderLines val="0"/>
          </c:dLbls>
          <c:cat>
            <c:strRef>
              <c:f>'Figure 9 Data'!$J$1:$O$1</c:f>
              <c:strCache>
                <c:ptCount val="6"/>
                <c:pt idx="0">
                  <c:v>Formal education</c:v>
                </c:pt>
                <c:pt idx="1">
                  <c:v>Professional education / job training</c:v>
                </c:pt>
                <c:pt idx="2">
                  <c:v>Field or work experience</c:v>
                </c:pt>
                <c:pt idx="3">
                  <c:v>Independent research / reading</c:v>
                </c:pt>
                <c:pt idx="4">
                  <c:v>Mentoring</c:v>
                </c:pt>
                <c:pt idx="5">
                  <c:v>Other </c:v>
                </c:pt>
              </c:strCache>
            </c:strRef>
          </c:cat>
          <c:val>
            <c:numRef>
              <c:f>'Figure 9 Data'!$J$2:$O$2</c:f>
              <c:numCache>
                <c:formatCode>0.000</c:formatCode>
                <c:ptCount val="6"/>
                <c:pt idx="0">
                  <c:v>0.27142857142857141</c:v>
                </c:pt>
                <c:pt idx="1">
                  <c:v>0.11428571428571428</c:v>
                </c:pt>
                <c:pt idx="2">
                  <c:v>0.49523809523809526</c:v>
                </c:pt>
                <c:pt idx="3">
                  <c:v>5.7142857142857141E-2</c:v>
                </c:pt>
                <c:pt idx="4">
                  <c:v>3.3333333333333333E-2</c:v>
                </c:pt>
                <c:pt idx="5">
                  <c:v>2.8571428571428571E-2</c:v>
                </c:pt>
              </c:numCache>
            </c:numRef>
          </c:val>
        </c:ser>
        <c:dLbls>
          <c:showLegendKey val="0"/>
          <c:showVal val="0"/>
          <c:showCatName val="0"/>
          <c:showSerName val="0"/>
          <c:showPercent val="1"/>
          <c:showBubbleSize val="0"/>
          <c:showLeaderLines val="0"/>
        </c:dLbls>
        <c:firstSliceAng val="0"/>
      </c:pieChart>
    </c:plotArea>
    <c:plotVisOnly val="1"/>
    <c:dispBlanksAs val="zero"/>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pieChart>
        <c:varyColors val="1"/>
        <c:ser>
          <c:idx val="0"/>
          <c:order val="0"/>
          <c:dLbls>
            <c:numFmt formatCode="0.0%" sourceLinked="0"/>
            <c:txPr>
              <a:bodyPr rot="0" vert="horz" anchor="t" anchorCtr="0"/>
              <a:lstStyle/>
              <a:p>
                <a:pPr>
                  <a:defRPr/>
                </a:pPr>
                <a:endParaRPr lang="en-US"/>
              </a:p>
            </c:txPr>
            <c:dLblPos val="outEnd"/>
            <c:showLegendKey val="0"/>
            <c:showVal val="0"/>
            <c:showCatName val="0"/>
            <c:showSerName val="0"/>
            <c:showPercent val="1"/>
            <c:showBubbleSize val="0"/>
            <c:showLeaderLines val="1"/>
          </c:dLbls>
          <c:cat>
            <c:strRef>
              <c:f>'Figure 9 Data'!$J$1:$O$1</c:f>
              <c:strCache>
                <c:ptCount val="6"/>
                <c:pt idx="0">
                  <c:v>Formal education</c:v>
                </c:pt>
                <c:pt idx="1">
                  <c:v>Professional education / job training</c:v>
                </c:pt>
                <c:pt idx="2">
                  <c:v>Field or work experience</c:v>
                </c:pt>
                <c:pt idx="3">
                  <c:v>Independent research / reading</c:v>
                </c:pt>
                <c:pt idx="4">
                  <c:v>Mentoring</c:v>
                </c:pt>
                <c:pt idx="5">
                  <c:v>Other </c:v>
                </c:pt>
              </c:strCache>
            </c:strRef>
          </c:cat>
          <c:val>
            <c:numRef>
              <c:f>'Figure 9 Data'!$J$2:$O$2</c:f>
              <c:numCache>
                <c:formatCode>0.000</c:formatCode>
                <c:ptCount val="6"/>
                <c:pt idx="0">
                  <c:v>0.27142857142857141</c:v>
                </c:pt>
                <c:pt idx="1">
                  <c:v>0.11428571428571428</c:v>
                </c:pt>
                <c:pt idx="2">
                  <c:v>0.49523809523809526</c:v>
                </c:pt>
                <c:pt idx="3">
                  <c:v>5.7142857142857141E-2</c:v>
                </c:pt>
                <c:pt idx="4">
                  <c:v>3.3333333333333333E-2</c:v>
                </c:pt>
                <c:pt idx="5">
                  <c:v>2.8571428571428571E-2</c:v>
                </c:pt>
              </c:numCache>
            </c:numRef>
          </c:val>
        </c:ser>
        <c:dLbls>
          <c:showLegendKey val="0"/>
          <c:showVal val="0"/>
          <c:showCatName val="0"/>
          <c:showSerName val="0"/>
          <c:showPercent val="1"/>
          <c:showBubbleSize val="0"/>
          <c:showLeaderLines val="1"/>
        </c:dLbls>
        <c:firstSliceAng val="0"/>
      </c:pieChart>
    </c:plotArea>
    <c:legend>
      <c:legendPos val="b"/>
      <c:layout/>
      <c:overlay val="0"/>
    </c:legend>
    <c:plotVisOnly val="1"/>
    <c:dispBlanksAs val="zero"/>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10 Data'!$B$15</c:f>
              <c:strCache>
                <c:ptCount val="1"/>
                <c:pt idx="0">
                  <c:v>Formal Education</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Data'!$B$16:$B$20</c:f>
              <c:numCache>
                <c:formatCode>0.000</c:formatCode>
                <c:ptCount val="5"/>
                <c:pt idx="0">
                  <c:v>6.4516129032258063E-2</c:v>
                </c:pt>
                <c:pt idx="1">
                  <c:v>0.22784810126582278</c:v>
                </c:pt>
                <c:pt idx="2">
                  <c:v>0.18518518518518517</c:v>
                </c:pt>
                <c:pt idx="3">
                  <c:v>0.1111111111111111</c:v>
                </c:pt>
                <c:pt idx="4">
                  <c:v>0.55555555555555558</c:v>
                </c:pt>
              </c:numCache>
            </c:numRef>
          </c:val>
        </c:ser>
        <c:ser>
          <c:idx val="1"/>
          <c:order val="1"/>
          <c:tx>
            <c:strRef>
              <c:f>'Figure 10 Data'!$C$15</c:f>
              <c:strCache>
                <c:ptCount val="1"/>
                <c:pt idx="0">
                  <c:v>Professional Education</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Data'!$C$16:$C$20</c:f>
              <c:numCache>
                <c:formatCode>0.000</c:formatCode>
                <c:ptCount val="5"/>
                <c:pt idx="0">
                  <c:v>0.22580645161290322</c:v>
                </c:pt>
                <c:pt idx="1">
                  <c:v>7.5949367088607597E-2</c:v>
                </c:pt>
                <c:pt idx="2">
                  <c:v>0.14814814814814814</c:v>
                </c:pt>
                <c:pt idx="3">
                  <c:v>0.22222222222222221</c:v>
                </c:pt>
                <c:pt idx="4">
                  <c:v>5.5555555555555552E-2</c:v>
                </c:pt>
              </c:numCache>
            </c:numRef>
          </c:val>
        </c:ser>
        <c:ser>
          <c:idx val="2"/>
          <c:order val="2"/>
          <c:tx>
            <c:strRef>
              <c:f>'Figure 10 Data'!$D$15</c:f>
              <c:strCache>
                <c:ptCount val="1"/>
                <c:pt idx="0">
                  <c:v>Field/Work Experience</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Data'!$D$16:$D$20</c:f>
              <c:numCache>
                <c:formatCode>0.000</c:formatCode>
                <c:ptCount val="5"/>
                <c:pt idx="0">
                  <c:v>0.67741935483870963</c:v>
                </c:pt>
                <c:pt idx="1">
                  <c:v>0.63291139240506333</c:v>
                </c:pt>
                <c:pt idx="2">
                  <c:v>0.48148148148148145</c:v>
                </c:pt>
                <c:pt idx="3">
                  <c:v>0.5</c:v>
                </c:pt>
                <c:pt idx="4">
                  <c:v>0.20370370370370369</c:v>
                </c:pt>
              </c:numCache>
            </c:numRef>
          </c:val>
        </c:ser>
        <c:ser>
          <c:idx val="3"/>
          <c:order val="3"/>
          <c:tx>
            <c:strRef>
              <c:f>'Figure 10 Data'!$E$15</c:f>
              <c:strCache>
                <c:ptCount val="1"/>
                <c:pt idx="0">
                  <c:v>Independent Research</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Data'!$E$16:$E$20</c:f>
              <c:numCache>
                <c:formatCode>0.000</c:formatCode>
                <c:ptCount val="5"/>
                <c:pt idx="0">
                  <c:v>3.2258064516129031E-2</c:v>
                </c:pt>
                <c:pt idx="1">
                  <c:v>2.5316455696202531E-2</c:v>
                </c:pt>
                <c:pt idx="2">
                  <c:v>7.407407407407407E-2</c:v>
                </c:pt>
                <c:pt idx="3">
                  <c:v>5.5555555555555552E-2</c:v>
                </c:pt>
                <c:pt idx="4">
                  <c:v>9.2592592592592587E-2</c:v>
                </c:pt>
              </c:numCache>
            </c:numRef>
          </c:val>
        </c:ser>
        <c:ser>
          <c:idx val="4"/>
          <c:order val="4"/>
          <c:tx>
            <c:strRef>
              <c:f>'Figure 10 Data'!$F$15</c:f>
              <c:strCache>
                <c:ptCount val="1"/>
                <c:pt idx="0">
                  <c:v>Mentoring</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Data'!$F$16:$F$20</c:f>
              <c:numCache>
                <c:formatCode>0.000</c:formatCode>
                <c:ptCount val="5"/>
                <c:pt idx="0">
                  <c:v>0</c:v>
                </c:pt>
                <c:pt idx="1">
                  <c:v>1.2658227848101266E-2</c:v>
                </c:pt>
                <c:pt idx="2">
                  <c:v>7.407407407407407E-2</c:v>
                </c:pt>
                <c:pt idx="3">
                  <c:v>5.5555555555555552E-2</c:v>
                </c:pt>
                <c:pt idx="4">
                  <c:v>5.5555555555555552E-2</c:v>
                </c:pt>
              </c:numCache>
            </c:numRef>
          </c:val>
        </c:ser>
        <c:ser>
          <c:idx val="5"/>
          <c:order val="5"/>
          <c:tx>
            <c:strRef>
              <c:f>'Figure 10 Data'!$G$15</c:f>
              <c:strCache>
                <c:ptCount val="1"/>
                <c:pt idx="0">
                  <c:v>Other</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Data'!$G$16:$G$20</c:f>
              <c:numCache>
                <c:formatCode>0.000</c:formatCode>
                <c:ptCount val="5"/>
                <c:pt idx="0">
                  <c:v>0</c:v>
                </c:pt>
                <c:pt idx="1">
                  <c:v>2.5316455696202531E-2</c:v>
                </c:pt>
                <c:pt idx="2">
                  <c:v>3.7037037037037035E-2</c:v>
                </c:pt>
                <c:pt idx="3">
                  <c:v>5.5555555555555552E-2</c:v>
                </c:pt>
                <c:pt idx="4">
                  <c:v>3.7037037037037035E-2</c:v>
                </c:pt>
              </c:numCache>
            </c:numRef>
          </c:val>
        </c:ser>
        <c:dLbls>
          <c:showLegendKey val="0"/>
          <c:showVal val="0"/>
          <c:showCatName val="0"/>
          <c:showSerName val="0"/>
          <c:showPercent val="0"/>
          <c:showBubbleSize val="0"/>
        </c:dLbls>
        <c:gapWidth val="150"/>
        <c:axId val="89595904"/>
        <c:axId val="89597440"/>
      </c:barChart>
      <c:catAx>
        <c:axId val="89595904"/>
        <c:scaling>
          <c:orientation val="minMax"/>
        </c:scaling>
        <c:delete val="0"/>
        <c:axPos val="b"/>
        <c:majorTickMark val="out"/>
        <c:minorTickMark val="none"/>
        <c:tickLblPos val="nextTo"/>
        <c:txPr>
          <a:bodyPr/>
          <a:lstStyle/>
          <a:p>
            <a:pPr>
              <a:defRPr sz="800"/>
            </a:pPr>
            <a:endParaRPr lang="en-US"/>
          </a:p>
        </c:txPr>
        <c:crossAx val="89597440"/>
        <c:crosses val="autoZero"/>
        <c:auto val="1"/>
        <c:lblAlgn val="ctr"/>
        <c:lblOffset val="100"/>
        <c:noMultiLvlLbl val="0"/>
      </c:catAx>
      <c:valAx>
        <c:axId val="89597440"/>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9595904"/>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 Data'!$I$1</c:f>
              <c:strCache>
                <c:ptCount val="1"/>
                <c:pt idx="0">
                  <c:v>Very useful</c:v>
                </c:pt>
              </c:strCache>
            </c:strRef>
          </c:tx>
          <c:invertIfNegative val="0"/>
          <c:dLbls>
            <c:delete val="1"/>
          </c:dLbls>
          <c:cat>
            <c:strRef>
              <c:f>'Figure 1 Data'!$B$2:$B$7</c:f>
              <c:strCache>
                <c:ptCount val="6"/>
                <c:pt idx="0">
                  <c:v>Economics</c:v>
                </c:pt>
                <c:pt idx="1">
                  <c:v>Political Science</c:v>
                </c:pt>
                <c:pt idx="2">
                  <c:v>Public Policy</c:v>
                </c:pt>
                <c:pt idx="3">
                  <c:v>International Affairs</c:v>
                </c:pt>
                <c:pt idx="4">
                  <c:v>Area Studies</c:v>
                </c:pt>
                <c:pt idx="5">
                  <c:v>History </c:v>
                </c:pt>
              </c:strCache>
            </c:strRef>
          </c:cat>
          <c:val>
            <c:numRef>
              <c:f>'Figure 1 Data'!$I$2:$I$7</c:f>
              <c:numCache>
                <c:formatCode>0.000</c:formatCode>
                <c:ptCount val="6"/>
                <c:pt idx="0">
                  <c:v>0.63594470046082952</c:v>
                </c:pt>
                <c:pt idx="1">
                  <c:v>0.33181818181818185</c:v>
                </c:pt>
                <c:pt idx="2">
                  <c:v>0.42790697674418604</c:v>
                </c:pt>
                <c:pt idx="3">
                  <c:v>0.56880733944954132</c:v>
                </c:pt>
                <c:pt idx="4">
                  <c:v>0.68807339449541283</c:v>
                </c:pt>
                <c:pt idx="5">
                  <c:v>0.69585253456221197</c:v>
                </c:pt>
              </c:numCache>
            </c:numRef>
          </c:val>
        </c:ser>
        <c:ser>
          <c:idx val="1"/>
          <c:order val="1"/>
          <c:tx>
            <c:strRef>
              <c:f>'Figure 1 Data'!$J$1</c:f>
              <c:strCache>
                <c:ptCount val="1"/>
                <c:pt idx="0">
                  <c:v>Somewhat useful</c:v>
                </c:pt>
              </c:strCache>
            </c:strRef>
          </c:tx>
          <c:invertIfNegative val="0"/>
          <c:dLbls>
            <c:delete val="1"/>
          </c:dLbls>
          <c:cat>
            <c:strRef>
              <c:f>'Figure 1 Data'!$B$2:$B$7</c:f>
              <c:strCache>
                <c:ptCount val="6"/>
                <c:pt idx="0">
                  <c:v>Economics</c:v>
                </c:pt>
                <c:pt idx="1">
                  <c:v>Political Science</c:v>
                </c:pt>
                <c:pt idx="2">
                  <c:v>Public Policy</c:v>
                </c:pt>
                <c:pt idx="3">
                  <c:v>International Affairs</c:v>
                </c:pt>
                <c:pt idx="4">
                  <c:v>Area Studies</c:v>
                </c:pt>
                <c:pt idx="5">
                  <c:v>History </c:v>
                </c:pt>
              </c:strCache>
            </c:strRef>
          </c:cat>
          <c:val>
            <c:numRef>
              <c:f>'Figure 1 Data'!$J$2:$J$7</c:f>
              <c:numCache>
                <c:formatCode>0.000</c:formatCode>
                <c:ptCount val="6"/>
                <c:pt idx="0">
                  <c:v>0.34562211981566821</c:v>
                </c:pt>
                <c:pt idx="1">
                  <c:v>0.48636363636363639</c:v>
                </c:pt>
                <c:pt idx="2">
                  <c:v>0.49302325581395351</c:v>
                </c:pt>
                <c:pt idx="3">
                  <c:v>0.38990825688073394</c:v>
                </c:pt>
                <c:pt idx="4">
                  <c:v>0.28899082568807338</c:v>
                </c:pt>
                <c:pt idx="5">
                  <c:v>0.27649769585253459</c:v>
                </c:pt>
              </c:numCache>
            </c:numRef>
          </c:val>
        </c:ser>
        <c:ser>
          <c:idx val="2"/>
          <c:order val="2"/>
          <c:tx>
            <c:strRef>
              <c:f>'Figure 1 Data'!$K$1</c:f>
              <c:strCache>
                <c:ptCount val="1"/>
                <c:pt idx="0">
                  <c:v>Not very useful</c:v>
                </c:pt>
              </c:strCache>
            </c:strRef>
          </c:tx>
          <c:invertIfNegative val="0"/>
          <c:dLbls>
            <c:delete val="1"/>
          </c:dLbls>
          <c:cat>
            <c:strRef>
              <c:f>'Figure 1 Data'!$B$2:$B$7</c:f>
              <c:strCache>
                <c:ptCount val="6"/>
                <c:pt idx="0">
                  <c:v>Economics</c:v>
                </c:pt>
                <c:pt idx="1">
                  <c:v>Political Science</c:v>
                </c:pt>
                <c:pt idx="2">
                  <c:v>Public Policy</c:v>
                </c:pt>
                <c:pt idx="3">
                  <c:v>International Affairs</c:v>
                </c:pt>
                <c:pt idx="4">
                  <c:v>Area Studies</c:v>
                </c:pt>
                <c:pt idx="5">
                  <c:v>History </c:v>
                </c:pt>
              </c:strCache>
            </c:strRef>
          </c:cat>
          <c:val>
            <c:numRef>
              <c:f>'Figure 1 Data'!$K$2:$K$7</c:f>
              <c:numCache>
                <c:formatCode>0.000</c:formatCode>
                <c:ptCount val="6"/>
                <c:pt idx="0">
                  <c:v>1.8433179723502304E-2</c:v>
                </c:pt>
                <c:pt idx="1">
                  <c:v>0.17272727272727273</c:v>
                </c:pt>
                <c:pt idx="2">
                  <c:v>7.9069767441860464E-2</c:v>
                </c:pt>
                <c:pt idx="3">
                  <c:v>3.669724770642202E-2</c:v>
                </c:pt>
                <c:pt idx="4">
                  <c:v>2.2935779816513763E-2</c:v>
                </c:pt>
                <c:pt idx="5">
                  <c:v>2.7649769585253458E-2</c:v>
                </c:pt>
              </c:numCache>
            </c:numRef>
          </c:val>
        </c:ser>
        <c:ser>
          <c:idx val="3"/>
          <c:order val="3"/>
          <c:tx>
            <c:strRef>
              <c:f>'Figure 1 Data'!$L$1</c:f>
              <c:strCache>
                <c:ptCount val="1"/>
                <c:pt idx="0">
                  <c:v>Not useful at all</c:v>
                </c:pt>
              </c:strCache>
            </c:strRef>
          </c:tx>
          <c:invertIfNegative val="0"/>
          <c:dLbls>
            <c:delete val="1"/>
          </c:dLbls>
          <c:cat>
            <c:strRef>
              <c:f>'Figure 1 Data'!$B$2:$B$7</c:f>
              <c:strCache>
                <c:ptCount val="6"/>
                <c:pt idx="0">
                  <c:v>Economics</c:v>
                </c:pt>
                <c:pt idx="1">
                  <c:v>Political Science</c:v>
                </c:pt>
                <c:pt idx="2">
                  <c:v>Public Policy</c:v>
                </c:pt>
                <c:pt idx="3">
                  <c:v>International Affairs</c:v>
                </c:pt>
                <c:pt idx="4">
                  <c:v>Area Studies</c:v>
                </c:pt>
                <c:pt idx="5">
                  <c:v>History </c:v>
                </c:pt>
              </c:strCache>
            </c:strRef>
          </c:cat>
          <c:val>
            <c:numRef>
              <c:f>'Figure 1 Data'!$L$2:$L$7</c:f>
              <c:numCache>
                <c:formatCode>0.000</c:formatCode>
                <c:ptCount val="6"/>
                <c:pt idx="0">
                  <c:v>0</c:v>
                </c:pt>
                <c:pt idx="1">
                  <c:v>9.0909090909090905E-3</c:v>
                </c:pt>
                <c:pt idx="2">
                  <c:v>0</c:v>
                </c:pt>
                <c:pt idx="3">
                  <c:v>4.5871559633027525E-3</c:v>
                </c:pt>
                <c:pt idx="4">
                  <c:v>0</c:v>
                </c:pt>
                <c:pt idx="5">
                  <c:v>0</c:v>
                </c:pt>
              </c:numCache>
            </c:numRef>
          </c:val>
        </c:ser>
        <c:dLbls>
          <c:showLegendKey val="0"/>
          <c:showVal val="1"/>
          <c:showCatName val="0"/>
          <c:showSerName val="0"/>
          <c:showPercent val="0"/>
          <c:showBubbleSize val="0"/>
        </c:dLbls>
        <c:gapWidth val="150"/>
        <c:axId val="72161536"/>
        <c:axId val="72175616"/>
      </c:barChart>
      <c:catAx>
        <c:axId val="72161536"/>
        <c:scaling>
          <c:orientation val="minMax"/>
        </c:scaling>
        <c:delete val="0"/>
        <c:axPos val="b"/>
        <c:majorTickMark val="out"/>
        <c:minorTickMark val="none"/>
        <c:tickLblPos val="nextTo"/>
        <c:txPr>
          <a:bodyPr/>
          <a:lstStyle/>
          <a:p>
            <a:pPr>
              <a:defRPr sz="800"/>
            </a:pPr>
            <a:endParaRPr lang="en-US"/>
          </a:p>
        </c:txPr>
        <c:crossAx val="72175616"/>
        <c:crosses val="autoZero"/>
        <c:auto val="1"/>
        <c:lblAlgn val="ctr"/>
        <c:lblOffset val="100"/>
        <c:noMultiLvlLbl val="0"/>
      </c:catAx>
      <c:valAx>
        <c:axId val="72175616"/>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72161536"/>
        <c:crosses val="autoZero"/>
        <c:crossBetween val="between"/>
      </c:valAx>
    </c:plotArea>
    <c:legend>
      <c:legendPos val="b"/>
      <c:layout/>
      <c:overlay val="0"/>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10 Data'!$B$15</c:f>
              <c:strCache>
                <c:ptCount val="1"/>
                <c:pt idx="0">
                  <c:v>Formal Education</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Data'!$B$16:$B$20</c:f>
              <c:numCache>
                <c:formatCode>0.000</c:formatCode>
                <c:ptCount val="5"/>
                <c:pt idx="0">
                  <c:v>6.4516129032258063E-2</c:v>
                </c:pt>
                <c:pt idx="1">
                  <c:v>0.22784810126582278</c:v>
                </c:pt>
                <c:pt idx="2">
                  <c:v>0.18518518518518517</c:v>
                </c:pt>
                <c:pt idx="3">
                  <c:v>0.1111111111111111</c:v>
                </c:pt>
                <c:pt idx="4">
                  <c:v>0.55555555555555558</c:v>
                </c:pt>
              </c:numCache>
            </c:numRef>
          </c:val>
        </c:ser>
        <c:ser>
          <c:idx val="1"/>
          <c:order val="1"/>
          <c:tx>
            <c:strRef>
              <c:f>'Figure 10 Data'!$C$15</c:f>
              <c:strCache>
                <c:ptCount val="1"/>
                <c:pt idx="0">
                  <c:v>Professional Education</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Data'!$C$16:$C$20</c:f>
              <c:numCache>
                <c:formatCode>0.000</c:formatCode>
                <c:ptCount val="5"/>
                <c:pt idx="0">
                  <c:v>0.22580645161290322</c:v>
                </c:pt>
                <c:pt idx="1">
                  <c:v>7.5949367088607597E-2</c:v>
                </c:pt>
                <c:pt idx="2">
                  <c:v>0.14814814814814814</c:v>
                </c:pt>
                <c:pt idx="3">
                  <c:v>0.22222222222222221</c:v>
                </c:pt>
                <c:pt idx="4">
                  <c:v>5.5555555555555552E-2</c:v>
                </c:pt>
              </c:numCache>
            </c:numRef>
          </c:val>
        </c:ser>
        <c:ser>
          <c:idx val="2"/>
          <c:order val="2"/>
          <c:tx>
            <c:strRef>
              <c:f>'Figure 10 Data'!$D$15</c:f>
              <c:strCache>
                <c:ptCount val="1"/>
                <c:pt idx="0">
                  <c:v>Field/Work Experience</c:v>
                </c:pt>
              </c:strCache>
            </c:strRef>
          </c:tx>
          <c:spPr>
            <a:solidFill>
              <a:schemeClr val="tx1">
                <a:lumMod val="85000"/>
                <a:lumOff val="15000"/>
              </a:schemeClr>
            </a:solidFill>
          </c:spPr>
          <c:invertIfNegative val="0"/>
          <c:cat>
            <c:strRef>
              <c:f>'Figure 10 Data'!$A$16:$A$20</c:f>
              <c:strCache>
                <c:ptCount val="5"/>
                <c:pt idx="0">
                  <c:v>College</c:v>
                </c:pt>
                <c:pt idx="1">
                  <c:v>M.A.</c:v>
                </c:pt>
                <c:pt idx="2">
                  <c:v>Professional</c:v>
                </c:pt>
                <c:pt idx="3">
                  <c:v>ABD</c:v>
                </c:pt>
                <c:pt idx="4">
                  <c:v>Ph.D.</c:v>
                </c:pt>
              </c:strCache>
            </c:strRef>
          </c:cat>
          <c:val>
            <c:numRef>
              <c:f>'Figure 10 Data'!$D$16:$D$20</c:f>
              <c:numCache>
                <c:formatCode>0.000</c:formatCode>
                <c:ptCount val="5"/>
                <c:pt idx="0">
                  <c:v>0.67741935483870963</c:v>
                </c:pt>
                <c:pt idx="1">
                  <c:v>0.63291139240506333</c:v>
                </c:pt>
                <c:pt idx="2">
                  <c:v>0.48148148148148145</c:v>
                </c:pt>
                <c:pt idx="3">
                  <c:v>0.5</c:v>
                </c:pt>
                <c:pt idx="4">
                  <c:v>0.20370370370370369</c:v>
                </c:pt>
              </c:numCache>
            </c:numRef>
          </c:val>
        </c:ser>
        <c:ser>
          <c:idx val="3"/>
          <c:order val="3"/>
          <c:tx>
            <c:strRef>
              <c:f>'Figure 10 Data'!$E$15</c:f>
              <c:strCache>
                <c:ptCount val="1"/>
                <c:pt idx="0">
                  <c:v>Independent Research</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Data'!$E$16:$E$20</c:f>
              <c:numCache>
                <c:formatCode>0.000</c:formatCode>
                <c:ptCount val="5"/>
                <c:pt idx="0">
                  <c:v>3.2258064516129031E-2</c:v>
                </c:pt>
                <c:pt idx="1">
                  <c:v>2.5316455696202531E-2</c:v>
                </c:pt>
                <c:pt idx="2">
                  <c:v>7.407407407407407E-2</c:v>
                </c:pt>
                <c:pt idx="3">
                  <c:v>5.5555555555555552E-2</c:v>
                </c:pt>
                <c:pt idx="4">
                  <c:v>9.2592592592592587E-2</c:v>
                </c:pt>
              </c:numCache>
            </c:numRef>
          </c:val>
        </c:ser>
        <c:ser>
          <c:idx val="4"/>
          <c:order val="4"/>
          <c:tx>
            <c:strRef>
              <c:f>'Figure 10 Data'!$F$15</c:f>
              <c:strCache>
                <c:ptCount val="1"/>
                <c:pt idx="0">
                  <c:v>Mentoring</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Data'!$F$16:$F$20</c:f>
              <c:numCache>
                <c:formatCode>0.000</c:formatCode>
                <c:ptCount val="5"/>
                <c:pt idx="0">
                  <c:v>0</c:v>
                </c:pt>
                <c:pt idx="1">
                  <c:v>1.2658227848101266E-2</c:v>
                </c:pt>
                <c:pt idx="2">
                  <c:v>7.407407407407407E-2</c:v>
                </c:pt>
                <c:pt idx="3">
                  <c:v>5.5555555555555552E-2</c:v>
                </c:pt>
                <c:pt idx="4">
                  <c:v>5.5555555555555552E-2</c:v>
                </c:pt>
              </c:numCache>
            </c:numRef>
          </c:val>
        </c:ser>
        <c:ser>
          <c:idx val="5"/>
          <c:order val="5"/>
          <c:tx>
            <c:strRef>
              <c:f>'Figure 10 Data'!$G$15</c:f>
              <c:strCache>
                <c:ptCount val="1"/>
                <c:pt idx="0">
                  <c:v>Other</c:v>
                </c:pt>
              </c:strCache>
            </c:strRef>
          </c:tx>
          <c:invertIfNegative val="0"/>
          <c:cat>
            <c:strRef>
              <c:f>'Figure 10 Data'!$A$16:$A$20</c:f>
              <c:strCache>
                <c:ptCount val="5"/>
                <c:pt idx="0">
                  <c:v>College</c:v>
                </c:pt>
                <c:pt idx="1">
                  <c:v>M.A.</c:v>
                </c:pt>
                <c:pt idx="2">
                  <c:v>Professional</c:v>
                </c:pt>
                <c:pt idx="3">
                  <c:v>ABD</c:v>
                </c:pt>
                <c:pt idx="4">
                  <c:v>Ph.D.</c:v>
                </c:pt>
              </c:strCache>
            </c:strRef>
          </c:cat>
          <c:val>
            <c:numRef>
              <c:f>'Figure 10 Data'!$G$16:$G$20</c:f>
              <c:numCache>
                <c:formatCode>0.000</c:formatCode>
                <c:ptCount val="5"/>
                <c:pt idx="0">
                  <c:v>0</c:v>
                </c:pt>
                <c:pt idx="1">
                  <c:v>2.5316455696202531E-2</c:v>
                </c:pt>
                <c:pt idx="2">
                  <c:v>3.7037037037037035E-2</c:v>
                </c:pt>
                <c:pt idx="3">
                  <c:v>5.5555555555555552E-2</c:v>
                </c:pt>
                <c:pt idx="4">
                  <c:v>3.7037037037037035E-2</c:v>
                </c:pt>
              </c:numCache>
            </c:numRef>
          </c:val>
        </c:ser>
        <c:dLbls>
          <c:showLegendKey val="0"/>
          <c:showVal val="0"/>
          <c:showCatName val="0"/>
          <c:showSerName val="0"/>
          <c:showPercent val="0"/>
          <c:showBubbleSize val="0"/>
        </c:dLbls>
        <c:gapWidth val="150"/>
        <c:axId val="88172032"/>
        <c:axId val="88173568"/>
      </c:barChart>
      <c:catAx>
        <c:axId val="88172032"/>
        <c:scaling>
          <c:orientation val="minMax"/>
        </c:scaling>
        <c:delete val="0"/>
        <c:axPos val="b"/>
        <c:majorTickMark val="out"/>
        <c:minorTickMark val="none"/>
        <c:tickLblPos val="nextTo"/>
        <c:txPr>
          <a:bodyPr/>
          <a:lstStyle/>
          <a:p>
            <a:pPr>
              <a:defRPr sz="800"/>
            </a:pPr>
            <a:endParaRPr lang="en-US"/>
          </a:p>
        </c:txPr>
        <c:crossAx val="88173568"/>
        <c:crosses val="autoZero"/>
        <c:auto val="1"/>
        <c:lblAlgn val="ctr"/>
        <c:lblOffset val="100"/>
        <c:noMultiLvlLbl val="0"/>
      </c:catAx>
      <c:valAx>
        <c:axId val="88173568"/>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8172032"/>
        <c:crosses val="autoZero"/>
        <c:crossBetween val="between"/>
      </c:valAx>
    </c:plotArea>
    <c:legend>
      <c:legendPos val="b"/>
      <c:layout/>
      <c:overlay val="0"/>
      <c:txPr>
        <a:bodyPr/>
        <a:lstStyle/>
        <a:p>
          <a:pPr>
            <a:defRPr sz="800"/>
          </a:pPr>
          <a:endParaRPr lang="en-US"/>
        </a:p>
      </c:txPr>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11 Data'!$B$39</c:f>
              <c:strCache>
                <c:ptCount val="1"/>
                <c:pt idx="0">
                  <c:v>Formal Education</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Data'!$B$40:$B$45</c:f>
              <c:numCache>
                <c:formatCode>0.000</c:formatCode>
                <c:ptCount val="6"/>
                <c:pt idx="0">
                  <c:v>0.15384615384615385</c:v>
                </c:pt>
                <c:pt idx="1">
                  <c:v>0.19047619047619047</c:v>
                </c:pt>
                <c:pt idx="2">
                  <c:v>0.33333333333333331</c:v>
                </c:pt>
                <c:pt idx="3">
                  <c:v>0.1875</c:v>
                </c:pt>
                <c:pt idx="4">
                  <c:v>0.53125</c:v>
                </c:pt>
                <c:pt idx="5">
                  <c:v>0.1</c:v>
                </c:pt>
              </c:numCache>
            </c:numRef>
          </c:val>
        </c:ser>
        <c:ser>
          <c:idx val="1"/>
          <c:order val="1"/>
          <c:tx>
            <c:strRef>
              <c:f>'Figure 11 Data'!$C$39</c:f>
              <c:strCache>
                <c:ptCount val="1"/>
                <c:pt idx="0">
                  <c:v>Professional Education</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Data'!$C$40:$C$45</c:f>
              <c:numCache>
                <c:formatCode>0.000</c:formatCode>
                <c:ptCount val="6"/>
                <c:pt idx="0">
                  <c:v>0.15384615384615385</c:v>
                </c:pt>
                <c:pt idx="1">
                  <c:v>0.23809523809523808</c:v>
                </c:pt>
                <c:pt idx="2">
                  <c:v>7.575757575757576E-2</c:v>
                </c:pt>
                <c:pt idx="3">
                  <c:v>0.1875</c:v>
                </c:pt>
                <c:pt idx="4">
                  <c:v>9.375E-2</c:v>
                </c:pt>
                <c:pt idx="5">
                  <c:v>0</c:v>
                </c:pt>
              </c:numCache>
            </c:numRef>
          </c:val>
        </c:ser>
        <c:ser>
          <c:idx val="2"/>
          <c:order val="2"/>
          <c:tx>
            <c:strRef>
              <c:f>'Figure 11 Data'!$D$39</c:f>
              <c:strCache>
                <c:ptCount val="1"/>
                <c:pt idx="0">
                  <c:v>Field / Work Experience</c:v>
                </c:pt>
              </c:strCache>
            </c:strRef>
          </c:tx>
          <c:spPr>
            <a:solidFill>
              <a:schemeClr val="tx1">
                <a:lumMod val="85000"/>
                <a:lumOff val="15000"/>
              </a:schemeClr>
            </a:solidFill>
          </c:spPr>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Data'!$D$40:$D$45</c:f>
              <c:numCache>
                <c:formatCode>0.000</c:formatCode>
                <c:ptCount val="6"/>
                <c:pt idx="0">
                  <c:v>0.69230769230769229</c:v>
                </c:pt>
                <c:pt idx="1">
                  <c:v>0.47619047619047616</c:v>
                </c:pt>
                <c:pt idx="2">
                  <c:v>0.46969696969696972</c:v>
                </c:pt>
                <c:pt idx="3">
                  <c:v>0.4375</c:v>
                </c:pt>
                <c:pt idx="4">
                  <c:v>0.3125</c:v>
                </c:pt>
                <c:pt idx="5">
                  <c:v>0.8</c:v>
                </c:pt>
              </c:numCache>
            </c:numRef>
          </c:val>
        </c:ser>
        <c:ser>
          <c:idx val="3"/>
          <c:order val="3"/>
          <c:tx>
            <c:strRef>
              <c:f>'Figure 11 Data'!$E$39</c:f>
              <c:strCache>
                <c:ptCount val="1"/>
                <c:pt idx="0">
                  <c:v>Independent Research</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Data'!$E$40:$E$45</c:f>
              <c:numCache>
                <c:formatCode>0.000</c:formatCode>
                <c:ptCount val="6"/>
                <c:pt idx="0">
                  <c:v>0</c:v>
                </c:pt>
                <c:pt idx="1">
                  <c:v>9.5238095238095233E-2</c:v>
                </c:pt>
                <c:pt idx="2">
                  <c:v>4.5454545454545456E-2</c:v>
                </c:pt>
                <c:pt idx="3">
                  <c:v>0.125</c:v>
                </c:pt>
                <c:pt idx="4">
                  <c:v>0</c:v>
                </c:pt>
                <c:pt idx="5">
                  <c:v>0</c:v>
                </c:pt>
              </c:numCache>
            </c:numRef>
          </c:val>
        </c:ser>
        <c:ser>
          <c:idx val="4"/>
          <c:order val="4"/>
          <c:tx>
            <c:strRef>
              <c:f>'Figure 11 Data'!$F$39</c:f>
              <c:strCache>
                <c:ptCount val="1"/>
                <c:pt idx="0">
                  <c:v>Mentoring</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Data'!$F$40:$F$45</c:f>
              <c:numCache>
                <c:formatCode>0.000</c:formatCode>
                <c:ptCount val="6"/>
                <c:pt idx="0">
                  <c:v>0</c:v>
                </c:pt>
                <c:pt idx="1">
                  <c:v>0</c:v>
                </c:pt>
                <c:pt idx="2">
                  <c:v>3.0303030303030304E-2</c:v>
                </c:pt>
                <c:pt idx="3">
                  <c:v>0</c:v>
                </c:pt>
                <c:pt idx="4">
                  <c:v>6.25E-2</c:v>
                </c:pt>
                <c:pt idx="5">
                  <c:v>0</c:v>
                </c:pt>
              </c:numCache>
            </c:numRef>
          </c:val>
        </c:ser>
        <c:ser>
          <c:idx val="5"/>
          <c:order val="5"/>
          <c:tx>
            <c:strRef>
              <c:f>'Figure 11 Data'!$G$39</c:f>
              <c:strCache>
                <c:ptCount val="1"/>
                <c:pt idx="0">
                  <c:v>Other</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Data'!$G$40:$G$45</c:f>
              <c:numCache>
                <c:formatCode>0.000</c:formatCode>
                <c:ptCount val="6"/>
                <c:pt idx="0">
                  <c:v>0</c:v>
                </c:pt>
                <c:pt idx="1">
                  <c:v>0</c:v>
                </c:pt>
                <c:pt idx="2">
                  <c:v>4.5454545454545456E-2</c:v>
                </c:pt>
                <c:pt idx="3">
                  <c:v>6.25E-2</c:v>
                </c:pt>
                <c:pt idx="4">
                  <c:v>0</c:v>
                </c:pt>
                <c:pt idx="5">
                  <c:v>0.1</c:v>
                </c:pt>
              </c:numCache>
            </c:numRef>
          </c:val>
        </c:ser>
        <c:dLbls>
          <c:showLegendKey val="0"/>
          <c:showVal val="0"/>
          <c:showCatName val="0"/>
          <c:showSerName val="0"/>
          <c:showPercent val="0"/>
          <c:showBubbleSize val="0"/>
        </c:dLbls>
        <c:gapWidth val="150"/>
        <c:axId val="89787392"/>
        <c:axId val="89801472"/>
      </c:barChart>
      <c:catAx>
        <c:axId val="89787392"/>
        <c:scaling>
          <c:orientation val="minMax"/>
        </c:scaling>
        <c:delete val="0"/>
        <c:axPos val="b"/>
        <c:majorTickMark val="out"/>
        <c:minorTickMark val="none"/>
        <c:tickLblPos val="nextTo"/>
        <c:txPr>
          <a:bodyPr/>
          <a:lstStyle/>
          <a:p>
            <a:pPr>
              <a:defRPr sz="800"/>
            </a:pPr>
            <a:endParaRPr lang="en-US"/>
          </a:p>
        </c:txPr>
        <c:crossAx val="89801472"/>
        <c:crosses val="autoZero"/>
        <c:auto val="1"/>
        <c:lblAlgn val="ctr"/>
        <c:lblOffset val="100"/>
        <c:noMultiLvlLbl val="0"/>
      </c:catAx>
      <c:valAx>
        <c:axId val="89801472"/>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9787392"/>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11 Data'!$B$39</c:f>
              <c:strCache>
                <c:ptCount val="1"/>
                <c:pt idx="0">
                  <c:v>Formal Education</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Data'!$B$40:$B$45</c:f>
              <c:numCache>
                <c:formatCode>0.000</c:formatCode>
                <c:ptCount val="6"/>
                <c:pt idx="0">
                  <c:v>0.15384615384615385</c:v>
                </c:pt>
                <c:pt idx="1">
                  <c:v>0.19047619047619047</c:v>
                </c:pt>
                <c:pt idx="2">
                  <c:v>0.33333333333333331</c:v>
                </c:pt>
                <c:pt idx="3">
                  <c:v>0.1875</c:v>
                </c:pt>
                <c:pt idx="4">
                  <c:v>0.53125</c:v>
                </c:pt>
                <c:pt idx="5">
                  <c:v>0.1</c:v>
                </c:pt>
              </c:numCache>
            </c:numRef>
          </c:val>
        </c:ser>
        <c:ser>
          <c:idx val="1"/>
          <c:order val="1"/>
          <c:tx>
            <c:strRef>
              <c:f>'Figure 11 Data'!$C$39</c:f>
              <c:strCache>
                <c:ptCount val="1"/>
                <c:pt idx="0">
                  <c:v>Professional Education</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Data'!$C$40:$C$45</c:f>
              <c:numCache>
                <c:formatCode>0.000</c:formatCode>
                <c:ptCount val="6"/>
                <c:pt idx="0">
                  <c:v>0.15384615384615385</c:v>
                </c:pt>
                <c:pt idx="1">
                  <c:v>0.23809523809523808</c:v>
                </c:pt>
                <c:pt idx="2">
                  <c:v>7.575757575757576E-2</c:v>
                </c:pt>
                <c:pt idx="3">
                  <c:v>0.1875</c:v>
                </c:pt>
                <c:pt idx="4">
                  <c:v>9.375E-2</c:v>
                </c:pt>
                <c:pt idx="5">
                  <c:v>0</c:v>
                </c:pt>
              </c:numCache>
            </c:numRef>
          </c:val>
        </c:ser>
        <c:ser>
          <c:idx val="2"/>
          <c:order val="2"/>
          <c:tx>
            <c:strRef>
              <c:f>'Figure 11 Data'!$D$39</c:f>
              <c:strCache>
                <c:ptCount val="1"/>
                <c:pt idx="0">
                  <c:v>Field / Work Experience</c:v>
                </c:pt>
              </c:strCache>
            </c:strRef>
          </c:tx>
          <c:spPr>
            <a:solidFill>
              <a:schemeClr val="tx1">
                <a:lumMod val="85000"/>
                <a:lumOff val="15000"/>
              </a:schemeClr>
            </a:solidFill>
          </c:spPr>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Data'!$D$40:$D$45</c:f>
              <c:numCache>
                <c:formatCode>0.000</c:formatCode>
                <c:ptCount val="6"/>
                <c:pt idx="0">
                  <c:v>0.69230769230769229</c:v>
                </c:pt>
                <c:pt idx="1">
                  <c:v>0.47619047619047616</c:v>
                </c:pt>
                <c:pt idx="2">
                  <c:v>0.46969696969696972</c:v>
                </c:pt>
                <c:pt idx="3">
                  <c:v>0.4375</c:v>
                </c:pt>
                <c:pt idx="4">
                  <c:v>0.3125</c:v>
                </c:pt>
                <c:pt idx="5">
                  <c:v>0.8</c:v>
                </c:pt>
              </c:numCache>
            </c:numRef>
          </c:val>
        </c:ser>
        <c:ser>
          <c:idx val="3"/>
          <c:order val="3"/>
          <c:tx>
            <c:strRef>
              <c:f>'Figure 11 Data'!$E$39</c:f>
              <c:strCache>
                <c:ptCount val="1"/>
                <c:pt idx="0">
                  <c:v>Independent Research</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Data'!$E$40:$E$45</c:f>
              <c:numCache>
                <c:formatCode>0.000</c:formatCode>
                <c:ptCount val="6"/>
                <c:pt idx="0">
                  <c:v>0</c:v>
                </c:pt>
                <c:pt idx="1">
                  <c:v>9.5238095238095233E-2</c:v>
                </c:pt>
                <c:pt idx="2">
                  <c:v>4.5454545454545456E-2</c:v>
                </c:pt>
                <c:pt idx="3">
                  <c:v>0.125</c:v>
                </c:pt>
                <c:pt idx="4">
                  <c:v>0</c:v>
                </c:pt>
                <c:pt idx="5">
                  <c:v>0</c:v>
                </c:pt>
              </c:numCache>
            </c:numRef>
          </c:val>
        </c:ser>
        <c:ser>
          <c:idx val="4"/>
          <c:order val="4"/>
          <c:tx>
            <c:strRef>
              <c:f>'Figure 11 Data'!$F$39</c:f>
              <c:strCache>
                <c:ptCount val="1"/>
                <c:pt idx="0">
                  <c:v>Mentoring</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Data'!$F$40:$F$45</c:f>
              <c:numCache>
                <c:formatCode>0.000</c:formatCode>
                <c:ptCount val="6"/>
                <c:pt idx="0">
                  <c:v>0</c:v>
                </c:pt>
                <c:pt idx="1">
                  <c:v>0</c:v>
                </c:pt>
                <c:pt idx="2">
                  <c:v>3.0303030303030304E-2</c:v>
                </c:pt>
                <c:pt idx="3">
                  <c:v>0</c:v>
                </c:pt>
                <c:pt idx="4">
                  <c:v>6.25E-2</c:v>
                </c:pt>
                <c:pt idx="5">
                  <c:v>0</c:v>
                </c:pt>
              </c:numCache>
            </c:numRef>
          </c:val>
        </c:ser>
        <c:ser>
          <c:idx val="5"/>
          <c:order val="5"/>
          <c:tx>
            <c:strRef>
              <c:f>'Figure 11 Data'!$G$39</c:f>
              <c:strCache>
                <c:ptCount val="1"/>
                <c:pt idx="0">
                  <c:v>Other</c:v>
                </c:pt>
              </c:strCache>
            </c:strRef>
          </c:tx>
          <c:invertIfNegative val="0"/>
          <c:cat>
            <c:strRef>
              <c:f>'Figure 11 Data'!$A$40:$A$45</c:f>
              <c:strCache>
                <c:ptCount val="6"/>
                <c:pt idx="0">
                  <c:v>Economics</c:v>
                </c:pt>
                <c:pt idx="1">
                  <c:v>History</c:v>
                </c:pt>
                <c:pt idx="2">
                  <c:v>International Affairs</c:v>
                </c:pt>
                <c:pt idx="3">
                  <c:v>Law</c:v>
                </c:pt>
                <c:pt idx="4">
                  <c:v>Political Science</c:v>
                </c:pt>
                <c:pt idx="5">
                  <c:v>Public Policy</c:v>
                </c:pt>
              </c:strCache>
            </c:strRef>
          </c:cat>
          <c:val>
            <c:numRef>
              <c:f>'Figure 11 Data'!$G$40:$G$45</c:f>
              <c:numCache>
                <c:formatCode>0.000</c:formatCode>
                <c:ptCount val="6"/>
                <c:pt idx="0">
                  <c:v>0</c:v>
                </c:pt>
                <c:pt idx="1">
                  <c:v>0</c:v>
                </c:pt>
                <c:pt idx="2">
                  <c:v>4.5454545454545456E-2</c:v>
                </c:pt>
                <c:pt idx="3">
                  <c:v>6.25E-2</c:v>
                </c:pt>
                <c:pt idx="4">
                  <c:v>0</c:v>
                </c:pt>
                <c:pt idx="5">
                  <c:v>0.1</c:v>
                </c:pt>
              </c:numCache>
            </c:numRef>
          </c:val>
        </c:ser>
        <c:dLbls>
          <c:showLegendKey val="0"/>
          <c:showVal val="0"/>
          <c:showCatName val="0"/>
          <c:showSerName val="0"/>
          <c:showPercent val="0"/>
          <c:showBubbleSize val="0"/>
        </c:dLbls>
        <c:gapWidth val="150"/>
        <c:axId val="90141440"/>
        <c:axId val="90142976"/>
      </c:barChart>
      <c:catAx>
        <c:axId val="90141440"/>
        <c:scaling>
          <c:orientation val="minMax"/>
        </c:scaling>
        <c:delete val="0"/>
        <c:axPos val="b"/>
        <c:majorTickMark val="out"/>
        <c:minorTickMark val="none"/>
        <c:tickLblPos val="nextTo"/>
        <c:txPr>
          <a:bodyPr/>
          <a:lstStyle/>
          <a:p>
            <a:pPr>
              <a:defRPr sz="800"/>
            </a:pPr>
            <a:endParaRPr lang="en-US"/>
          </a:p>
        </c:txPr>
        <c:crossAx val="90142976"/>
        <c:crosses val="autoZero"/>
        <c:auto val="1"/>
        <c:lblAlgn val="ctr"/>
        <c:lblOffset val="100"/>
        <c:noMultiLvlLbl val="0"/>
      </c:catAx>
      <c:valAx>
        <c:axId val="90142976"/>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90141440"/>
        <c:crosses val="autoZero"/>
        <c:crossBetween val="between"/>
      </c:valAx>
    </c:plotArea>
    <c:legend>
      <c:legendPos val="b"/>
      <c:overlay val="0"/>
      <c:txPr>
        <a:bodyPr/>
        <a:lstStyle/>
        <a:p>
          <a:pPr>
            <a:defRPr sz="800"/>
          </a:pPr>
          <a:endParaRPr lang="en-US"/>
        </a:p>
      </c:txPr>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'Figure 12 Data'!$B$3</c:f>
              <c:strCache>
                <c:ptCount val="1"/>
                <c:pt idx="0">
                  <c:v>Selected</c:v>
                </c:pt>
              </c:strCache>
            </c:strRef>
          </c:tx>
          <c:invertIfNegative val="0"/>
          <c:cat>
            <c:strRef>
              <c:f>'Figure 12 Data'!$A$4:$A$13</c:f>
              <c:strCache>
                <c:ptCount val="10"/>
                <c:pt idx="0">
                  <c:v>Foreign Gov't</c:v>
                </c:pt>
                <c:pt idx="1">
                  <c:v>Interest Groups</c:v>
                </c:pt>
                <c:pt idx="2">
                  <c:v>Int'l Orgs</c:v>
                </c:pt>
                <c:pt idx="3">
                  <c:v>NGOs</c:v>
                </c:pt>
                <c:pt idx="4">
                  <c:v>Defense Contractor</c:v>
                </c:pt>
                <c:pt idx="5">
                  <c:v>Private Sector</c:v>
                </c:pt>
                <c:pt idx="6">
                  <c:v>Think Tanks</c:v>
                </c:pt>
                <c:pt idx="7">
                  <c:v>U.S. Gov't</c:v>
                </c:pt>
                <c:pt idx="8">
                  <c:v>Other</c:v>
                </c:pt>
                <c:pt idx="9">
                  <c:v>None</c:v>
                </c:pt>
              </c:strCache>
            </c:strRef>
          </c:cat>
          <c:val>
            <c:numRef>
              <c:f>'Figure 12 Data'!$B$4:$B$13</c:f>
              <c:numCache>
                <c:formatCode>General</c:formatCode>
                <c:ptCount val="10"/>
                <c:pt idx="0">
                  <c:v>7.0000000000000007E-2</c:v>
                </c:pt>
                <c:pt idx="1">
                  <c:v>0.02</c:v>
                </c:pt>
                <c:pt idx="2">
                  <c:v>7.0000000000000007E-2</c:v>
                </c:pt>
                <c:pt idx="3">
                  <c:v>0.13</c:v>
                </c:pt>
                <c:pt idx="4">
                  <c:v>0.05</c:v>
                </c:pt>
                <c:pt idx="5">
                  <c:v>0.1</c:v>
                </c:pt>
                <c:pt idx="6">
                  <c:v>0.15</c:v>
                </c:pt>
                <c:pt idx="7">
                  <c:v>0.2</c:v>
                </c:pt>
                <c:pt idx="8">
                  <c:v>7.0000000000000007E-2</c:v>
                </c:pt>
                <c:pt idx="9">
                  <c:v>0.55000000000000004</c:v>
                </c:pt>
              </c:numCache>
            </c:numRef>
          </c:val>
        </c:ser>
        <c:dLbls>
          <c:showLegendKey val="0"/>
          <c:showVal val="0"/>
          <c:showCatName val="0"/>
          <c:showSerName val="0"/>
          <c:showPercent val="0"/>
          <c:showBubbleSize val="0"/>
        </c:dLbls>
        <c:gapWidth val="150"/>
        <c:axId val="90175744"/>
        <c:axId val="114163712"/>
      </c:barChart>
      <c:catAx>
        <c:axId val="90175744"/>
        <c:scaling>
          <c:orientation val="minMax"/>
        </c:scaling>
        <c:delete val="0"/>
        <c:axPos val="b"/>
        <c:majorTickMark val="out"/>
        <c:minorTickMark val="none"/>
        <c:tickLblPos val="nextTo"/>
        <c:txPr>
          <a:bodyPr/>
          <a:lstStyle/>
          <a:p>
            <a:pPr>
              <a:defRPr sz="800"/>
            </a:pPr>
            <a:endParaRPr lang="en-US"/>
          </a:p>
        </c:txPr>
        <c:crossAx val="114163712"/>
        <c:crosses val="autoZero"/>
        <c:auto val="1"/>
        <c:lblAlgn val="ctr"/>
        <c:lblOffset val="100"/>
        <c:noMultiLvlLbl val="0"/>
      </c:catAx>
      <c:valAx>
        <c:axId val="114163712"/>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90175744"/>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'Figure 12 Data'!$B$3</c:f>
              <c:strCache>
                <c:ptCount val="1"/>
                <c:pt idx="0">
                  <c:v>Selected</c:v>
                </c:pt>
              </c:strCache>
            </c:strRef>
          </c:tx>
          <c:invertIfNegative val="0"/>
          <c:cat>
            <c:strRef>
              <c:f>'Figure 12 Data'!$A$4:$A$13</c:f>
              <c:strCache>
                <c:ptCount val="10"/>
                <c:pt idx="0">
                  <c:v>Foreign Gov't</c:v>
                </c:pt>
                <c:pt idx="1">
                  <c:v>Interest Groups</c:v>
                </c:pt>
                <c:pt idx="2">
                  <c:v>Int'l Orgs</c:v>
                </c:pt>
                <c:pt idx="3">
                  <c:v>NGOs</c:v>
                </c:pt>
                <c:pt idx="4">
                  <c:v>Defense Contractor</c:v>
                </c:pt>
                <c:pt idx="5">
                  <c:v>Private Sector</c:v>
                </c:pt>
                <c:pt idx="6">
                  <c:v>Think Tanks</c:v>
                </c:pt>
                <c:pt idx="7">
                  <c:v>U.S. Gov't</c:v>
                </c:pt>
                <c:pt idx="8">
                  <c:v>Other</c:v>
                </c:pt>
                <c:pt idx="9">
                  <c:v>None</c:v>
                </c:pt>
              </c:strCache>
            </c:strRef>
          </c:cat>
          <c:val>
            <c:numRef>
              <c:f>'Figure 12 Data'!$B$4:$B$13</c:f>
              <c:numCache>
                <c:formatCode>General</c:formatCode>
                <c:ptCount val="10"/>
                <c:pt idx="0">
                  <c:v>7.0000000000000007E-2</c:v>
                </c:pt>
                <c:pt idx="1">
                  <c:v>0.02</c:v>
                </c:pt>
                <c:pt idx="2">
                  <c:v>7.0000000000000007E-2</c:v>
                </c:pt>
                <c:pt idx="3">
                  <c:v>0.13</c:v>
                </c:pt>
                <c:pt idx="4">
                  <c:v>0.05</c:v>
                </c:pt>
                <c:pt idx="5">
                  <c:v>0.1</c:v>
                </c:pt>
                <c:pt idx="6">
                  <c:v>0.15</c:v>
                </c:pt>
                <c:pt idx="7">
                  <c:v>0.2</c:v>
                </c:pt>
                <c:pt idx="8">
                  <c:v>7.0000000000000007E-2</c:v>
                </c:pt>
                <c:pt idx="9">
                  <c:v>0.55000000000000004</c:v>
                </c:pt>
              </c:numCache>
            </c:numRef>
          </c:val>
        </c:ser>
        <c:dLbls>
          <c:showLegendKey val="0"/>
          <c:showVal val="0"/>
          <c:showCatName val="0"/>
          <c:showSerName val="0"/>
          <c:showPercent val="0"/>
          <c:showBubbleSize val="0"/>
        </c:dLbls>
        <c:gapWidth val="150"/>
        <c:axId val="123154432"/>
        <c:axId val="123155968"/>
      </c:barChart>
      <c:catAx>
        <c:axId val="123154432"/>
        <c:scaling>
          <c:orientation val="minMax"/>
        </c:scaling>
        <c:delete val="0"/>
        <c:axPos val="b"/>
        <c:majorTickMark val="out"/>
        <c:minorTickMark val="none"/>
        <c:tickLblPos val="nextTo"/>
        <c:txPr>
          <a:bodyPr/>
          <a:lstStyle/>
          <a:p>
            <a:pPr>
              <a:defRPr sz="800"/>
            </a:pPr>
            <a:endParaRPr lang="en-US"/>
          </a:p>
        </c:txPr>
        <c:crossAx val="123155968"/>
        <c:crosses val="autoZero"/>
        <c:auto val="1"/>
        <c:lblAlgn val="ctr"/>
        <c:lblOffset val="100"/>
        <c:noMultiLvlLbl val="0"/>
      </c:catAx>
      <c:valAx>
        <c:axId val="123155968"/>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123154432"/>
        <c:crosses val="autoZero"/>
        <c:crossBetween val="between"/>
      </c:valAx>
    </c:plotArea>
    <c:legend>
      <c:legendPos val="b"/>
      <c:layout/>
      <c:overlay val="0"/>
      <c:txPr>
        <a:bodyPr/>
        <a:lstStyle/>
        <a:p>
          <a:pPr>
            <a:defRPr sz="800"/>
          </a:pPr>
          <a:endParaRPr lang="en-US"/>
        </a:p>
      </c:txPr>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'Figure 13 Data'!$B$2</c:f>
              <c:strCache>
                <c:ptCount val="1"/>
                <c:pt idx="0">
                  <c:v>Selected</c:v>
                </c:pt>
              </c:strCache>
            </c:strRef>
          </c:tx>
          <c:invertIfNegative val="0"/>
          <c:cat>
            <c:strRef>
              <c:f>'Figure 13 Data'!$A$3:$A$12</c:f>
              <c:strCache>
                <c:ptCount val="10"/>
                <c:pt idx="0">
                  <c:v>Foreign Gov't</c:v>
                </c:pt>
                <c:pt idx="1">
                  <c:v>Interest Groups</c:v>
                </c:pt>
                <c:pt idx="2">
                  <c:v>Int'l Orgs</c:v>
                </c:pt>
                <c:pt idx="3">
                  <c:v>NGOs</c:v>
                </c:pt>
                <c:pt idx="4">
                  <c:v>Defense Contractor</c:v>
                </c:pt>
                <c:pt idx="5">
                  <c:v>Private Sector</c:v>
                </c:pt>
                <c:pt idx="6">
                  <c:v>Think Tanks</c:v>
                </c:pt>
                <c:pt idx="7">
                  <c:v>U.S. Gov't</c:v>
                </c:pt>
                <c:pt idx="8">
                  <c:v>Other</c:v>
                </c:pt>
                <c:pt idx="9">
                  <c:v>None</c:v>
                </c:pt>
              </c:strCache>
            </c:strRef>
          </c:cat>
          <c:val>
            <c:numRef>
              <c:f>'Figure 13 Data'!$B$3:$B$12</c:f>
              <c:numCache>
                <c:formatCode>General</c:formatCode>
                <c:ptCount val="10"/>
                <c:pt idx="0">
                  <c:v>0.08</c:v>
                </c:pt>
                <c:pt idx="1">
                  <c:v>0.09</c:v>
                </c:pt>
                <c:pt idx="2">
                  <c:v>0.08</c:v>
                </c:pt>
                <c:pt idx="3">
                  <c:v>0.23</c:v>
                </c:pt>
                <c:pt idx="4">
                  <c:v>0.01</c:v>
                </c:pt>
                <c:pt idx="5">
                  <c:v>0.05</c:v>
                </c:pt>
                <c:pt idx="6">
                  <c:v>0.11</c:v>
                </c:pt>
                <c:pt idx="7">
                  <c:v>0.13</c:v>
                </c:pt>
                <c:pt idx="8">
                  <c:v>0.06</c:v>
                </c:pt>
                <c:pt idx="9">
                  <c:v>0.56000000000000005</c:v>
                </c:pt>
              </c:numCache>
            </c:numRef>
          </c:val>
        </c:ser>
        <c:dLbls>
          <c:showLegendKey val="0"/>
          <c:showVal val="0"/>
          <c:showCatName val="0"/>
          <c:showSerName val="0"/>
          <c:showPercent val="0"/>
          <c:showBubbleSize val="0"/>
        </c:dLbls>
        <c:gapWidth val="150"/>
        <c:axId val="123192832"/>
        <c:axId val="123194368"/>
      </c:barChart>
      <c:catAx>
        <c:axId val="123192832"/>
        <c:scaling>
          <c:orientation val="minMax"/>
        </c:scaling>
        <c:delete val="0"/>
        <c:axPos val="b"/>
        <c:majorTickMark val="out"/>
        <c:minorTickMark val="none"/>
        <c:tickLblPos val="nextTo"/>
        <c:txPr>
          <a:bodyPr/>
          <a:lstStyle/>
          <a:p>
            <a:pPr>
              <a:defRPr sz="800"/>
            </a:pPr>
            <a:endParaRPr lang="en-US"/>
          </a:p>
        </c:txPr>
        <c:crossAx val="123194368"/>
        <c:crosses val="autoZero"/>
        <c:auto val="1"/>
        <c:lblAlgn val="ctr"/>
        <c:lblOffset val="100"/>
        <c:noMultiLvlLbl val="0"/>
      </c:catAx>
      <c:valAx>
        <c:axId val="123194368"/>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123192832"/>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'Figure 13 Data'!$B$2</c:f>
              <c:strCache>
                <c:ptCount val="1"/>
                <c:pt idx="0">
                  <c:v>Selected</c:v>
                </c:pt>
              </c:strCache>
            </c:strRef>
          </c:tx>
          <c:invertIfNegative val="0"/>
          <c:cat>
            <c:strRef>
              <c:f>'Figure 13 Data'!$A$3:$A$12</c:f>
              <c:strCache>
                <c:ptCount val="10"/>
                <c:pt idx="0">
                  <c:v>Foreign Gov't</c:v>
                </c:pt>
                <c:pt idx="1">
                  <c:v>Interest Groups</c:v>
                </c:pt>
                <c:pt idx="2">
                  <c:v>Int'l Orgs</c:v>
                </c:pt>
                <c:pt idx="3">
                  <c:v>NGOs</c:v>
                </c:pt>
                <c:pt idx="4">
                  <c:v>Defense Contractor</c:v>
                </c:pt>
                <c:pt idx="5">
                  <c:v>Private Sector</c:v>
                </c:pt>
                <c:pt idx="6">
                  <c:v>Think Tanks</c:v>
                </c:pt>
                <c:pt idx="7">
                  <c:v>U.S. Gov't</c:v>
                </c:pt>
                <c:pt idx="8">
                  <c:v>Other</c:v>
                </c:pt>
                <c:pt idx="9">
                  <c:v>None</c:v>
                </c:pt>
              </c:strCache>
            </c:strRef>
          </c:cat>
          <c:val>
            <c:numRef>
              <c:f>'Figure 13 Data'!$B$3:$B$12</c:f>
              <c:numCache>
                <c:formatCode>General</c:formatCode>
                <c:ptCount val="10"/>
                <c:pt idx="0">
                  <c:v>0.08</c:v>
                </c:pt>
                <c:pt idx="1">
                  <c:v>0.09</c:v>
                </c:pt>
                <c:pt idx="2">
                  <c:v>0.08</c:v>
                </c:pt>
                <c:pt idx="3">
                  <c:v>0.23</c:v>
                </c:pt>
                <c:pt idx="4">
                  <c:v>0.01</c:v>
                </c:pt>
                <c:pt idx="5">
                  <c:v>0.05</c:v>
                </c:pt>
                <c:pt idx="6">
                  <c:v>0.11</c:v>
                </c:pt>
                <c:pt idx="7">
                  <c:v>0.13</c:v>
                </c:pt>
                <c:pt idx="8">
                  <c:v>0.06</c:v>
                </c:pt>
                <c:pt idx="9">
                  <c:v>0.56000000000000005</c:v>
                </c:pt>
              </c:numCache>
            </c:numRef>
          </c:val>
        </c:ser>
        <c:dLbls>
          <c:showLegendKey val="0"/>
          <c:showVal val="0"/>
          <c:showCatName val="0"/>
          <c:showSerName val="0"/>
          <c:showPercent val="0"/>
          <c:showBubbleSize val="0"/>
        </c:dLbls>
        <c:gapWidth val="150"/>
        <c:axId val="122932224"/>
        <c:axId val="122938112"/>
      </c:barChart>
      <c:catAx>
        <c:axId val="122932224"/>
        <c:scaling>
          <c:orientation val="minMax"/>
        </c:scaling>
        <c:delete val="0"/>
        <c:axPos val="b"/>
        <c:majorTickMark val="out"/>
        <c:minorTickMark val="none"/>
        <c:tickLblPos val="nextTo"/>
        <c:txPr>
          <a:bodyPr/>
          <a:lstStyle/>
          <a:p>
            <a:pPr>
              <a:defRPr sz="800"/>
            </a:pPr>
            <a:endParaRPr lang="en-US"/>
          </a:p>
        </c:txPr>
        <c:crossAx val="122938112"/>
        <c:crosses val="autoZero"/>
        <c:auto val="1"/>
        <c:lblAlgn val="ctr"/>
        <c:lblOffset val="100"/>
        <c:noMultiLvlLbl val="0"/>
      </c:catAx>
      <c:valAx>
        <c:axId val="122938112"/>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122932224"/>
        <c:crosses val="autoZero"/>
        <c:crossBetween val="between"/>
      </c:valAx>
    </c:plotArea>
    <c:legend>
      <c:legendPos val="b"/>
      <c:layout/>
      <c:overlay val="0"/>
      <c:txPr>
        <a:bodyPr/>
        <a:lstStyle/>
        <a:p>
          <a:pPr>
            <a:defRPr sz="800"/>
          </a:pPr>
          <a:endParaRPr lang="en-US"/>
        </a:p>
      </c:txPr>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pieChart>
        <c:varyColors val="1"/>
        <c:ser>
          <c:idx val="0"/>
          <c:order val="0"/>
          <c:dLbls>
            <c:dLbl>
              <c:idx val="1"/>
              <c:layout>
                <c:manualLayout>
                  <c:x val="0.13383297644539621"/>
                  <c:y val="0"/>
                </c:manualLayout>
              </c:layout>
              <c:dLblPos val="bestFit"/>
              <c:showLegendKey val="0"/>
              <c:showVal val="1"/>
              <c:showCatName val="1"/>
              <c:showSerName val="0"/>
              <c:showPercent val="0"/>
              <c:showBubbleSize val="0"/>
            </c:dLbl>
            <c:numFmt formatCode="0.0%" sourceLinked="0"/>
            <c:dLblPos val="outEnd"/>
            <c:showLegendKey val="0"/>
            <c:showVal val="1"/>
            <c:showCatName val="1"/>
            <c:showSerName val="0"/>
            <c:showPercent val="0"/>
            <c:showBubbleSize val="0"/>
            <c:showLeaderLines val="0"/>
          </c:dLbls>
          <c:cat>
            <c:strRef>
              <c:f>'Figure 14 Data'!$H$6:$J$6</c:f>
              <c:strCache>
                <c:ptCount val="3"/>
                <c:pt idx="0">
                  <c:v>Directly applies</c:v>
                </c:pt>
                <c:pt idx="1">
                  <c:v>Provides intellecutal background</c:v>
                </c:pt>
                <c:pt idx="2">
                  <c:v>Helps to provide a common language</c:v>
                </c:pt>
              </c:strCache>
            </c:strRef>
          </c:cat>
          <c:val>
            <c:numRef>
              <c:f>'Figure 14 Data'!$H$7:$J$7</c:f>
              <c:numCache>
                <c:formatCode>0.0</c:formatCode>
                <c:ptCount val="3"/>
                <c:pt idx="0">
                  <c:v>0.12562814070351758</c:v>
                </c:pt>
                <c:pt idx="1">
                  <c:v>0.68844221105527637</c:v>
                </c:pt>
                <c:pt idx="2">
                  <c:v>0.18592964824120603</c:v>
                </c:pt>
              </c:numCache>
            </c:numRef>
          </c:val>
        </c:ser>
        <c:dLbls>
          <c:showLegendKey val="0"/>
          <c:showVal val="1"/>
          <c:showCatName val="0"/>
          <c:showSerName val="0"/>
          <c:showPercent val="0"/>
          <c:showBubbleSize val="0"/>
          <c:showLeaderLines val="0"/>
        </c:dLbls>
        <c:firstSliceAng val="0"/>
      </c:pieChart>
    </c:plotArea>
    <c:plotVisOnly val="1"/>
    <c:dispBlanksAs val="zero"/>
    <c:showDLblsOverMax val="0"/>
  </c:chart>
  <c:spPr>
    <a:ln>
      <a:noFill/>
    </a:ln>
  </c:spPr>
  <c:txPr>
    <a:bodyPr/>
    <a:lstStyle/>
    <a:p>
      <a:pPr>
        <a:defRPr sz="800">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pieChart>
        <c:varyColors val="1"/>
        <c:ser>
          <c:idx val="0"/>
          <c:order val="0"/>
          <c:dLbls>
            <c:numFmt formatCode="0.0%" sourceLinked="0"/>
            <c:dLblPos val="ctr"/>
            <c:showLegendKey val="0"/>
            <c:showVal val="1"/>
            <c:showCatName val="0"/>
            <c:showSerName val="0"/>
            <c:showPercent val="0"/>
            <c:showBubbleSize val="0"/>
            <c:showLeaderLines val="1"/>
          </c:dLbls>
          <c:cat>
            <c:strRef>
              <c:f>'Figure 14 Data'!$H$6:$J$6</c:f>
              <c:strCache>
                <c:ptCount val="3"/>
                <c:pt idx="0">
                  <c:v>Directly applies</c:v>
                </c:pt>
                <c:pt idx="1">
                  <c:v>Provides intellecutal background</c:v>
                </c:pt>
                <c:pt idx="2">
                  <c:v>Helps to provide a common language</c:v>
                </c:pt>
              </c:strCache>
            </c:strRef>
          </c:cat>
          <c:val>
            <c:numRef>
              <c:f>'Figure 14 Data'!$H$7:$J$7</c:f>
              <c:numCache>
                <c:formatCode>0.0</c:formatCode>
                <c:ptCount val="3"/>
                <c:pt idx="0">
                  <c:v>0.12562814070351758</c:v>
                </c:pt>
                <c:pt idx="1">
                  <c:v>0.68844221105527637</c:v>
                </c:pt>
                <c:pt idx="2">
                  <c:v>0.18592964824120603</c:v>
                </c:pt>
              </c:numCache>
            </c:numRef>
          </c:val>
        </c:ser>
        <c:dLbls>
          <c:showLegendKey val="0"/>
          <c:showVal val="1"/>
          <c:showCatName val="0"/>
          <c:showSerName val="0"/>
          <c:showPercent val="0"/>
          <c:showBubbleSize val="0"/>
          <c:showLeaderLines val="1"/>
        </c:dLbls>
        <c:firstSliceAng val="0"/>
      </c:pieChart>
    </c:plotArea>
    <c:legend>
      <c:legendPos val="b"/>
      <c:layout/>
      <c:overlay val="0"/>
      <c:txPr>
        <a:bodyPr/>
        <a:lstStyle/>
        <a:p>
          <a:pPr>
            <a:defRPr sz="800"/>
          </a:pPr>
          <a:endParaRPr lang="en-US"/>
        </a:p>
      </c:txPr>
    </c:legend>
    <c:plotVisOnly val="1"/>
    <c:dispBlanksAs val="zero"/>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pieChart>
        <c:varyColors val="1"/>
        <c:ser>
          <c:idx val="0"/>
          <c:order val="0"/>
          <c:dLbls>
            <c:dLbl>
              <c:idx val="1"/>
              <c:layout>
                <c:manualLayout>
                  <c:x val="0.1397811087318582"/>
                  <c:y val="0"/>
                </c:manualLayout>
              </c:layout>
              <c:dLblPos val="bestFit"/>
              <c:showLegendKey val="0"/>
              <c:showVal val="1"/>
              <c:showCatName val="1"/>
              <c:showSerName val="0"/>
              <c:showPercent val="0"/>
              <c:showBubbleSize val="0"/>
            </c:dLbl>
            <c:numFmt formatCode="0.0%" sourceLinked="0"/>
            <c:dLblPos val="outEnd"/>
            <c:showLegendKey val="0"/>
            <c:showVal val="1"/>
            <c:showCatName val="1"/>
            <c:showSerName val="0"/>
            <c:showPercent val="0"/>
            <c:showBubbleSize val="0"/>
            <c:showLeaderLines val="0"/>
          </c:dLbls>
          <c:cat>
            <c:strRef>
              <c:f>'Figure 15 Data'!$H$3:$J$3</c:f>
              <c:strCache>
                <c:ptCount val="3"/>
                <c:pt idx="0">
                  <c:v>Directly applies</c:v>
                </c:pt>
                <c:pt idx="1">
                  <c:v>Provides intellecutal background</c:v>
                </c:pt>
                <c:pt idx="2">
                  <c:v>Helps to provide a common language</c:v>
                </c:pt>
              </c:strCache>
            </c:strRef>
          </c:cat>
          <c:val>
            <c:numRef>
              <c:f>'Figure 15 Data'!$H$4:$J$4</c:f>
              <c:numCache>
                <c:formatCode>0.0</c:formatCode>
                <c:ptCount val="3"/>
                <c:pt idx="0">
                  <c:v>0.11979166666666667</c:v>
                </c:pt>
                <c:pt idx="1">
                  <c:v>0.71354166666666663</c:v>
                </c:pt>
                <c:pt idx="2">
                  <c:v>0.16666666666666666</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txPr>
    <a:bodyPr/>
    <a:lstStyle/>
    <a:p>
      <a:pPr>
        <a:defRPr sz="800">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2 Data'!$I$3</c:f>
              <c:strCache>
                <c:ptCount val="1"/>
                <c:pt idx="0">
                  <c:v>Very useful</c:v>
                </c:pt>
              </c:strCache>
            </c:strRef>
          </c:tx>
          <c:invertIfNegative val="0"/>
          <c:cat>
            <c:strRef>
              <c:f>'Figure 2 Data'!$B$4:$B$11</c:f>
              <c:strCache>
                <c:ptCount val="8"/>
                <c:pt idx="0">
                  <c:v>Theoretical Analysis</c:v>
                </c:pt>
                <c:pt idx="1">
                  <c:v>Quantitative Analysis</c:v>
                </c:pt>
                <c:pt idx="2">
                  <c:v>Policy Analysis</c:v>
                </c:pt>
                <c:pt idx="3">
                  <c:v>Area Studies</c:v>
                </c:pt>
                <c:pt idx="4">
                  <c:v>Historical Case Studies</c:v>
                </c:pt>
                <c:pt idx="5">
                  <c:v>Contemporary Case Studies</c:v>
                </c:pt>
                <c:pt idx="6">
                  <c:v>Formal Models</c:v>
                </c:pt>
                <c:pt idx="7">
                  <c:v>Operations Research</c:v>
                </c:pt>
              </c:strCache>
            </c:strRef>
          </c:cat>
          <c:val>
            <c:numRef>
              <c:f>'Figure 2 Data'!$I$4:$I$11</c:f>
              <c:numCache>
                <c:formatCode>0.0000</c:formatCode>
                <c:ptCount val="8"/>
                <c:pt idx="0">
                  <c:v>5.2884615384615384E-2</c:v>
                </c:pt>
                <c:pt idx="1">
                  <c:v>0.17703349282296652</c:v>
                </c:pt>
                <c:pt idx="2">
                  <c:v>0.52857142857142858</c:v>
                </c:pt>
                <c:pt idx="3">
                  <c:v>0.66028708133971292</c:v>
                </c:pt>
                <c:pt idx="4">
                  <c:v>0.53809523809523807</c:v>
                </c:pt>
                <c:pt idx="5">
                  <c:v>0.6</c:v>
                </c:pt>
                <c:pt idx="6">
                  <c:v>4.3062200956937802E-2</c:v>
                </c:pt>
                <c:pt idx="7">
                  <c:v>0.15942028985507245</c:v>
                </c:pt>
              </c:numCache>
            </c:numRef>
          </c:val>
        </c:ser>
        <c:ser>
          <c:idx val="1"/>
          <c:order val="1"/>
          <c:tx>
            <c:strRef>
              <c:f>'Figure 2 Data'!$J$3</c:f>
              <c:strCache>
                <c:ptCount val="1"/>
                <c:pt idx="0">
                  <c:v>Somewhat useful</c:v>
                </c:pt>
              </c:strCache>
            </c:strRef>
          </c:tx>
          <c:invertIfNegative val="0"/>
          <c:cat>
            <c:strRef>
              <c:f>'Figure 2 Data'!$B$4:$B$11</c:f>
              <c:strCache>
                <c:ptCount val="8"/>
                <c:pt idx="0">
                  <c:v>Theoretical Analysis</c:v>
                </c:pt>
                <c:pt idx="1">
                  <c:v>Quantitative Analysis</c:v>
                </c:pt>
                <c:pt idx="2">
                  <c:v>Policy Analysis</c:v>
                </c:pt>
                <c:pt idx="3">
                  <c:v>Area Studies</c:v>
                </c:pt>
                <c:pt idx="4">
                  <c:v>Historical Case Studies</c:v>
                </c:pt>
                <c:pt idx="5">
                  <c:v>Contemporary Case Studies</c:v>
                </c:pt>
                <c:pt idx="6">
                  <c:v>Formal Models</c:v>
                </c:pt>
                <c:pt idx="7">
                  <c:v>Operations Research</c:v>
                </c:pt>
              </c:strCache>
            </c:strRef>
          </c:cat>
          <c:val>
            <c:numRef>
              <c:f>'Figure 2 Data'!$J$4:$J$11</c:f>
              <c:numCache>
                <c:formatCode>0.0000</c:formatCode>
                <c:ptCount val="8"/>
                <c:pt idx="0">
                  <c:v>0.5</c:v>
                </c:pt>
                <c:pt idx="1">
                  <c:v>0.52631578947368418</c:v>
                </c:pt>
                <c:pt idx="2">
                  <c:v>0.40476190476190477</c:v>
                </c:pt>
                <c:pt idx="3">
                  <c:v>0.30622009569377989</c:v>
                </c:pt>
                <c:pt idx="4">
                  <c:v>0.41904761904761906</c:v>
                </c:pt>
                <c:pt idx="5">
                  <c:v>0.36666666666666664</c:v>
                </c:pt>
                <c:pt idx="6">
                  <c:v>0.36363636363636365</c:v>
                </c:pt>
                <c:pt idx="7">
                  <c:v>0.47826086956521741</c:v>
                </c:pt>
              </c:numCache>
            </c:numRef>
          </c:val>
        </c:ser>
        <c:ser>
          <c:idx val="2"/>
          <c:order val="2"/>
          <c:tx>
            <c:strRef>
              <c:f>'Figure 2 Data'!$K$3</c:f>
              <c:strCache>
                <c:ptCount val="1"/>
                <c:pt idx="0">
                  <c:v>Not very useful</c:v>
                </c:pt>
              </c:strCache>
            </c:strRef>
          </c:tx>
          <c:invertIfNegative val="0"/>
          <c:cat>
            <c:strRef>
              <c:f>'Figure 2 Data'!$B$4:$B$11</c:f>
              <c:strCache>
                <c:ptCount val="8"/>
                <c:pt idx="0">
                  <c:v>Theoretical Analysis</c:v>
                </c:pt>
                <c:pt idx="1">
                  <c:v>Quantitative Analysis</c:v>
                </c:pt>
                <c:pt idx="2">
                  <c:v>Policy Analysis</c:v>
                </c:pt>
                <c:pt idx="3">
                  <c:v>Area Studies</c:v>
                </c:pt>
                <c:pt idx="4">
                  <c:v>Historical Case Studies</c:v>
                </c:pt>
                <c:pt idx="5">
                  <c:v>Contemporary Case Studies</c:v>
                </c:pt>
                <c:pt idx="6">
                  <c:v>Formal Models</c:v>
                </c:pt>
                <c:pt idx="7">
                  <c:v>Operations Research</c:v>
                </c:pt>
              </c:strCache>
            </c:strRef>
          </c:cat>
          <c:val>
            <c:numRef>
              <c:f>'Figure 2 Data'!$K$4:$K$11</c:f>
              <c:numCache>
                <c:formatCode>0.0000</c:formatCode>
                <c:ptCount val="8"/>
                <c:pt idx="0">
                  <c:v>0.37980769230769229</c:v>
                </c:pt>
                <c:pt idx="1">
                  <c:v>0.22966507177033493</c:v>
                </c:pt>
                <c:pt idx="2">
                  <c:v>6.1904761904761907E-2</c:v>
                </c:pt>
                <c:pt idx="3">
                  <c:v>3.3492822966507178E-2</c:v>
                </c:pt>
                <c:pt idx="4">
                  <c:v>3.8095238095238099E-2</c:v>
                </c:pt>
                <c:pt idx="5">
                  <c:v>2.8571428571428571E-2</c:v>
                </c:pt>
                <c:pt idx="6">
                  <c:v>0.46411483253588515</c:v>
                </c:pt>
                <c:pt idx="7">
                  <c:v>0.29468599033816423</c:v>
                </c:pt>
              </c:numCache>
            </c:numRef>
          </c:val>
        </c:ser>
        <c:ser>
          <c:idx val="3"/>
          <c:order val="3"/>
          <c:tx>
            <c:strRef>
              <c:f>'Figure 2 Data'!$L$3</c:f>
              <c:strCache>
                <c:ptCount val="1"/>
                <c:pt idx="0">
                  <c:v>Not useful at all</c:v>
                </c:pt>
              </c:strCache>
            </c:strRef>
          </c:tx>
          <c:invertIfNegative val="0"/>
          <c:cat>
            <c:strRef>
              <c:f>'Figure 2 Data'!$B$4:$B$11</c:f>
              <c:strCache>
                <c:ptCount val="8"/>
                <c:pt idx="0">
                  <c:v>Theoretical Analysis</c:v>
                </c:pt>
                <c:pt idx="1">
                  <c:v>Quantitative Analysis</c:v>
                </c:pt>
                <c:pt idx="2">
                  <c:v>Policy Analysis</c:v>
                </c:pt>
                <c:pt idx="3">
                  <c:v>Area Studies</c:v>
                </c:pt>
                <c:pt idx="4">
                  <c:v>Historical Case Studies</c:v>
                </c:pt>
                <c:pt idx="5">
                  <c:v>Contemporary Case Studies</c:v>
                </c:pt>
                <c:pt idx="6">
                  <c:v>Formal Models</c:v>
                </c:pt>
                <c:pt idx="7">
                  <c:v>Operations Research</c:v>
                </c:pt>
              </c:strCache>
            </c:strRef>
          </c:cat>
          <c:val>
            <c:numRef>
              <c:f>'Figure 2 Data'!$L$4:$L$11</c:f>
              <c:numCache>
                <c:formatCode>0.0000</c:formatCode>
                <c:ptCount val="8"/>
                <c:pt idx="0">
                  <c:v>6.7307692307692304E-2</c:v>
                </c:pt>
                <c:pt idx="1">
                  <c:v>6.6985645933014357E-2</c:v>
                </c:pt>
                <c:pt idx="2">
                  <c:v>4.7619047619047623E-3</c:v>
                </c:pt>
                <c:pt idx="3">
                  <c:v>0</c:v>
                </c:pt>
                <c:pt idx="4">
                  <c:v>4.7619047619047623E-3</c:v>
                </c:pt>
                <c:pt idx="5">
                  <c:v>4.7619047619047623E-3</c:v>
                </c:pt>
                <c:pt idx="6">
                  <c:v>0.12918660287081341</c:v>
                </c:pt>
                <c:pt idx="7">
                  <c:v>6.7632850241545889E-2</c:v>
                </c:pt>
              </c:numCache>
            </c:numRef>
          </c:val>
        </c:ser>
        <c:dLbls>
          <c:showLegendKey val="0"/>
          <c:showVal val="0"/>
          <c:showCatName val="0"/>
          <c:showSerName val="0"/>
          <c:showPercent val="0"/>
          <c:showBubbleSize val="0"/>
        </c:dLbls>
        <c:gapWidth val="150"/>
        <c:axId val="72194304"/>
        <c:axId val="72208384"/>
      </c:barChart>
      <c:catAx>
        <c:axId val="72194304"/>
        <c:scaling>
          <c:orientation val="minMax"/>
        </c:scaling>
        <c:delete val="0"/>
        <c:axPos val="b"/>
        <c:majorTickMark val="out"/>
        <c:minorTickMark val="none"/>
        <c:tickLblPos val="nextTo"/>
        <c:txPr>
          <a:bodyPr rot="-2700000" vert="horz" anchor="ctr" anchorCtr="1"/>
          <a:lstStyle/>
          <a:p>
            <a:pPr>
              <a:defRPr sz="800"/>
            </a:pPr>
            <a:endParaRPr lang="en-US"/>
          </a:p>
        </c:txPr>
        <c:crossAx val="72208384"/>
        <c:crosses val="autoZero"/>
        <c:auto val="1"/>
        <c:lblAlgn val="ctr"/>
        <c:lblOffset val="100"/>
        <c:noMultiLvlLbl val="0"/>
      </c:catAx>
      <c:valAx>
        <c:axId val="72208384"/>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72194304"/>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dLbls>
            <c:numFmt formatCode="0.0%" sourceLinked="0"/>
            <c:dLblPos val="ctr"/>
            <c:showLegendKey val="0"/>
            <c:showVal val="1"/>
            <c:showCatName val="0"/>
            <c:showSerName val="0"/>
            <c:showPercent val="0"/>
            <c:showBubbleSize val="0"/>
            <c:showLeaderLines val="1"/>
          </c:dLbls>
          <c:cat>
            <c:strRef>
              <c:f>'Figure 15 Data'!$H$3:$J$3</c:f>
              <c:strCache>
                <c:ptCount val="3"/>
                <c:pt idx="0">
                  <c:v>Directly applies</c:v>
                </c:pt>
                <c:pt idx="1">
                  <c:v>Provides intellecutal background</c:v>
                </c:pt>
                <c:pt idx="2">
                  <c:v>Helps to provide a common language</c:v>
                </c:pt>
              </c:strCache>
            </c:strRef>
          </c:cat>
          <c:val>
            <c:numRef>
              <c:f>'Figure 15 Data'!$H$4:$J$4</c:f>
              <c:numCache>
                <c:formatCode>0.0</c:formatCode>
                <c:ptCount val="3"/>
                <c:pt idx="0">
                  <c:v>0.11979166666666667</c:v>
                </c:pt>
                <c:pt idx="1">
                  <c:v>0.71354166666666663</c:v>
                </c:pt>
                <c:pt idx="2">
                  <c:v>0.16666666666666666</c:v>
                </c:pt>
              </c:numCache>
            </c:numRef>
          </c:val>
        </c:ser>
        <c:dLbls>
          <c:showLegendKey val="0"/>
          <c:showVal val="0"/>
          <c:showCatName val="0"/>
          <c:showSerName val="0"/>
          <c:showPercent val="0"/>
          <c:showBubbleSize val="0"/>
          <c:showLeaderLines val="1"/>
        </c:dLbls>
        <c:firstSliceAng val="0"/>
      </c:pieChart>
    </c:plotArea>
    <c:legend>
      <c:legendPos val="b"/>
      <c:layout/>
      <c:overlay val="0"/>
      <c:txPr>
        <a:bodyPr/>
        <a:lstStyle/>
        <a:p>
          <a:pPr>
            <a:defRPr sz="800"/>
          </a:pPr>
          <a:endParaRPr lang="en-US"/>
        </a:p>
      </c:txPr>
    </c:legend>
    <c:plotVisOnly val="1"/>
    <c:dispBlanksAs val="zero"/>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16 &amp; 17 Data'!$H$3</c:f>
              <c:strCache>
                <c:ptCount val="1"/>
                <c:pt idx="0">
                  <c:v>Very important</c:v>
                </c:pt>
              </c:strCache>
            </c:strRef>
          </c:tx>
          <c:invertIfNegative val="0"/>
          <c:cat>
            <c:strRef>
              <c:f>'Figure 16 &amp; 17 Data'!$B$4:$B$7</c:f>
              <c:strCache>
                <c:ptCount val="4"/>
                <c:pt idx="0">
                  <c:v>Academic books / articles</c:v>
                </c:pt>
                <c:pt idx="1">
                  <c:v>Trade press books / articles in popular magazines</c:v>
                </c:pt>
                <c:pt idx="2">
                  <c:v>Professional journals</c:v>
                </c:pt>
                <c:pt idx="3">
                  <c:v>Newspapers</c:v>
                </c:pt>
              </c:strCache>
            </c:strRef>
          </c:cat>
          <c:val>
            <c:numRef>
              <c:f>'Figure 16 &amp; 17 Data'!$H$4:$H$7</c:f>
              <c:numCache>
                <c:formatCode>0.000</c:formatCode>
                <c:ptCount val="4"/>
                <c:pt idx="0">
                  <c:v>0.17788461538461539</c:v>
                </c:pt>
                <c:pt idx="1">
                  <c:v>0.13930348258706468</c:v>
                </c:pt>
                <c:pt idx="2">
                  <c:v>0.24154589371980675</c:v>
                </c:pt>
                <c:pt idx="3">
                  <c:v>0.6376811594202898</c:v>
                </c:pt>
              </c:numCache>
            </c:numRef>
          </c:val>
        </c:ser>
        <c:ser>
          <c:idx val="1"/>
          <c:order val="1"/>
          <c:tx>
            <c:strRef>
              <c:f>'Figure 16 &amp; 17 Data'!$I$3</c:f>
              <c:strCache>
                <c:ptCount val="1"/>
                <c:pt idx="0">
                  <c:v>Somewhat important</c:v>
                </c:pt>
              </c:strCache>
            </c:strRef>
          </c:tx>
          <c:invertIfNegative val="0"/>
          <c:cat>
            <c:strRef>
              <c:f>'Figure 16 &amp; 17 Data'!$B$4:$B$7</c:f>
              <c:strCache>
                <c:ptCount val="4"/>
                <c:pt idx="0">
                  <c:v>Academic books / articles</c:v>
                </c:pt>
                <c:pt idx="1">
                  <c:v>Trade press books / articles in popular magazines</c:v>
                </c:pt>
                <c:pt idx="2">
                  <c:v>Professional journals</c:v>
                </c:pt>
                <c:pt idx="3">
                  <c:v>Newspapers</c:v>
                </c:pt>
              </c:strCache>
            </c:strRef>
          </c:cat>
          <c:val>
            <c:numRef>
              <c:f>'Figure 16 &amp; 17 Data'!$I$4:$I$7</c:f>
              <c:numCache>
                <c:formatCode>0.000</c:formatCode>
                <c:ptCount val="4"/>
                <c:pt idx="0">
                  <c:v>0.5625</c:v>
                </c:pt>
                <c:pt idx="1">
                  <c:v>0.55223880597014929</c:v>
                </c:pt>
                <c:pt idx="2">
                  <c:v>0.54106280193236711</c:v>
                </c:pt>
                <c:pt idx="3">
                  <c:v>0.3140096618357488</c:v>
                </c:pt>
              </c:numCache>
            </c:numRef>
          </c:val>
        </c:ser>
        <c:ser>
          <c:idx val="2"/>
          <c:order val="2"/>
          <c:tx>
            <c:strRef>
              <c:f>'Figure 16 &amp; 17 Data'!$J$3</c:f>
              <c:strCache>
                <c:ptCount val="1"/>
                <c:pt idx="0">
                  <c:v>Not very importatn</c:v>
                </c:pt>
              </c:strCache>
            </c:strRef>
          </c:tx>
          <c:invertIfNegative val="0"/>
          <c:cat>
            <c:strRef>
              <c:f>'Figure 16 &amp; 17 Data'!$B$4:$B$7</c:f>
              <c:strCache>
                <c:ptCount val="4"/>
                <c:pt idx="0">
                  <c:v>Academic books / articles</c:v>
                </c:pt>
                <c:pt idx="1">
                  <c:v>Trade press books / articles in popular magazines</c:v>
                </c:pt>
                <c:pt idx="2">
                  <c:v>Professional journals</c:v>
                </c:pt>
                <c:pt idx="3">
                  <c:v>Newspapers</c:v>
                </c:pt>
              </c:strCache>
            </c:strRef>
          </c:cat>
          <c:val>
            <c:numRef>
              <c:f>'Figure 16 &amp; 17 Data'!$J$4:$J$7</c:f>
              <c:numCache>
                <c:formatCode>0.000</c:formatCode>
                <c:ptCount val="4"/>
                <c:pt idx="0">
                  <c:v>0.20192307692307693</c:v>
                </c:pt>
                <c:pt idx="1">
                  <c:v>0.26865671641791045</c:v>
                </c:pt>
                <c:pt idx="2">
                  <c:v>0.18840579710144928</c:v>
                </c:pt>
                <c:pt idx="3">
                  <c:v>4.3478260869565216E-2</c:v>
                </c:pt>
              </c:numCache>
            </c:numRef>
          </c:val>
        </c:ser>
        <c:ser>
          <c:idx val="3"/>
          <c:order val="3"/>
          <c:tx>
            <c:strRef>
              <c:f>'Figure 16 &amp; 17 Data'!$K$3</c:f>
              <c:strCache>
                <c:ptCount val="1"/>
                <c:pt idx="0">
                  <c:v>Not important at all</c:v>
                </c:pt>
              </c:strCache>
            </c:strRef>
          </c:tx>
          <c:invertIfNegative val="0"/>
          <c:cat>
            <c:strRef>
              <c:f>'Figure 16 &amp; 17 Data'!$B$4:$B$7</c:f>
              <c:strCache>
                <c:ptCount val="4"/>
                <c:pt idx="0">
                  <c:v>Academic books / articles</c:v>
                </c:pt>
                <c:pt idx="1">
                  <c:v>Trade press books / articles in popular magazines</c:v>
                </c:pt>
                <c:pt idx="2">
                  <c:v>Professional journals</c:v>
                </c:pt>
                <c:pt idx="3">
                  <c:v>Newspapers</c:v>
                </c:pt>
              </c:strCache>
            </c:strRef>
          </c:cat>
          <c:val>
            <c:numRef>
              <c:f>'Figure 16 &amp; 17 Data'!$K$4:$K$7</c:f>
              <c:numCache>
                <c:formatCode>0.000</c:formatCode>
                <c:ptCount val="4"/>
                <c:pt idx="0">
                  <c:v>5.7692307692307696E-2</c:v>
                </c:pt>
                <c:pt idx="1">
                  <c:v>3.9800995024875621E-2</c:v>
                </c:pt>
                <c:pt idx="2">
                  <c:v>2.8985507246376812E-2</c:v>
                </c:pt>
                <c:pt idx="3">
                  <c:v>4.830917874396135E-3</c:v>
                </c:pt>
              </c:numCache>
            </c:numRef>
          </c:val>
        </c:ser>
        <c:dLbls>
          <c:showLegendKey val="0"/>
          <c:showVal val="0"/>
          <c:showCatName val="0"/>
          <c:showSerName val="0"/>
          <c:showPercent val="0"/>
          <c:showBubbleSize val="0"/>
        </c:dLbls>
        <c:gapWidth val="150"/>
        <c:axId val="123131008"/>
        <c:axId val="123132544"/>
      </c:barChart>
      <c:catAx>
        <c:axId val="123131008"/>
        <c:scaling>
          <c:orientation val="minMax"/>
        </c:scaling>
        <c:delete val="0"/>
        <c:axPos val="b"/>
        <c:majorTickMark val="out"/>
        <c:minorTickMark val="none"/>
        <c:tickLblPos val="nextTo"/>
        <c:txPr>
          <a:bodyPr/>
          <a:lstStyle/>
          <a:p>
            <a:pPr>
              <a:defRPr sz="800"/>
            </a:pPr>
            <a:endParaRPr lang="en-US"/>
          </a:p>
        </c:txPr>
        <c:crossAx val="123132544"/>
        <c:crosses val="autoZero"/>
        <c:auto val="1"/>
        <c:lblAlgn val="ctr"/>
        <c:lblOffset val="100"/>
        <c:noMultiLvlLbl val="0"/>
      </c:catAx>
      <c:valAx>
        <c:axId val="123132544"/>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123131008"/>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16 &amp; 17 Data'!$H$8</c:f>
              <c:strCache>
                <c:ptCount val="1"/>
                <c:pt idx="0">
                  <c:v>Very important</c:v>
                </c:pt>
              </c:strCache>
            </c:strRef>
          </c:tx>
          <c:invertIfNegative val="0"/>
          <c:cat>
            <c:strRef>
              <c:f>'Figure 16 &amp; 17 Data'!$B$9:$B$11</c:f>
              <c:strCache>
                <c:ptCount val="3"/>
                <c:pt idx="0">
                  <c:v>Internet blogs, news sites, streaming internet</c:v>
                </c:pt>
                <c:pt idx="1">
                  <c:v>Television / radio</c:v>
                </c:pt>
                <c:pt idx="2">
                  <c:v>Classified U.S. Government reports</c:v>
                </c:pt>
              </c:strCache>
            </c:strRef>
          </c:cat>
          <c:val>
            <c:numRef>
              <c:f>'Figure 16 &amp; 17 Data'!$H$9:$H$11</c:f>
              <c:numCache>
                <c:formatCode>0.000</c:formatCode>
                <c:ptCount val="3"/>
                <c:pt idx="0">
                  <c:v>0.21674876847290642</c:v>
                </c:pt>
                <c:pt idx="1">
                  <c:v>0.1024390243902439</c:v>
                </c:pt>
                <c:pt idx="2">
                  <c:v>0.65533980582524276</c:v>
                </c:pt>
              </c:numCache>
            </c:numRef>
          </c:val>
        </c:ser>
        <c:ser>
          <c:idx val="1"/>
          <c:order val="1"/>
          <c:tx>
            <c:strRef>
              <c:f>'Figure 16 &amp; 17 Data'!$I$8</c:f>
              <c:strCache>
                <c:ptCount val="1"/>
                <c:pt idx="0">
                  <c:v>Somewhat important</c:v>
                </c:pt>
              </c:strCache>
            </c:strRef>
          </c:tx>
          <c:invertIfNegative val="0"/>
          <c:cat>
            <c:strRef>
              <c:f>'Figure 16 &amp; 17 Data'!$B$9:$B$11</c:f>
              <c:strCache>
                <c:ptCount val="3"/>
                <c:pt idx="0">
                  <c:v>Internet blogs, news sites, streaming internet</c:v>
                </c:pt>
                <c:pt idx="1">
                  <c:v>Television / radio</c:v>
                </c:pt>
                <c:pt idx="2">
                  <c:v>Classified U.S. Government reports</c:v>
                </c:pt>
              </c:strCache>
            </c:strRef>
          </c:cat>
          <c:val>
            <c:numRef>
              <c:f>'Figure 16 &amp; 17 Data'!$I$9:$I$11</c:f>
              <c:numCache>
                <c:formatCode>0.000</c:formatCode>
                <c:ptCount val="3"/>
                <c:pt idx="0">
                  <c:v>0.48768472906403942</c:v>
                </c:pt>
                <c:pt idx="1">
                  <c:v>0.49268292682926829</c:v>
                </c:pt>
                <c:pt idx="2">
                  <c:v>0.26699029126213591</c:v>
                </c:pt>
              </c:numCache>
            </c:numRef>
          </c:val>
        </c:ser>
        <c:ser>
          <c:idx val="2"/>
          <c:order val="2"/>
          <c:tx>
            <c:strRef>
              <c:f>'Figure 16 &amp; 17 Data'!$J$8</c:f>
              <c:strCache>
                <c:ptCount val="1"/>
                <c:pt idx="0">
                  <c:v>Not very importatn</c:v>
                </c:pt>
              </c:strCache>
            </c:strRef>
          </c:tx>
          <c:invertIfNegative val="0"/>
          <c:cat>
            <c:strRef>
              <c:f>'Figure 16 &amp; 17 Data'!$B$9:$B$11</c:f>
              <c:strCache>
                <c:ptCount val="3"/>
                <c:pt idx="0">
                  <c:v>Internet blogs, news sites, streaming internet</c:v>
                </c:pt>
                <c:pt idx="1">
                  <c:v>Television / radio</c:v>
                </c:pt>
                <c:pt idx="2">
                  <c:v>Classified U.S. Government reports</c:v>
                </c:pt>
              </c:strCache>
            </c:strRef>
          </c:cat>
          <c:val>
            <c:numRef>
              <c:f>'Figure 16 &amp; 17 Data'!$J$9:$J$11</c:f>
              <c:numCache>
                <c:formatCode>0.000</c:formatCode>
                <c:ptCount val="3"/>
                <c:pt idx="0">
                  <c:v>0.26108374384236455</c:v>
                </c:pt>
                <c:pt idx="1">
                  <c:v>0.32195121951219513</c:v>
                </c:pt>
                <c:pt idx="2">
                  <c:v>4.3689320388349516E-2</c:v>
                </c:pt>
              </c:numCache>
            </c:numRef>
          </c:val>
        </c:ser>
        <c:ser>
          <c:idx val="3"/>
          <c:order val="3"/>
          <c:tx>
            <c:strRef>
              <c:f>'Figure 16 &amp; 17 Data'!$K$8</c:f>
              <c:strCache>
                <c:ptCount val="1"/>
                <c:pt idx="0">
                  <c:v>Not important at all</c:v>
                </c:pt>
              </c:strCache>
            </c:strRef>
          </c:tx>
          <c:invertIfNegative val="0"/>
          <c:cat>
            <c:strRef>
              <c:f>'Figure 16 &amp; 17 Data'!$B$9:$B$11</c:f>
              <c:strCache>
                <c:ptCount val="3"/>
                <c:pt idx="0">
                  <c:v>Internet blogs, news sites, streaming internet</c:v>
                </c:pt>
                <c:pt idx="1">
                  <c:v>Television / radio</c:v>
                </c:pt>
                <c:pt idx="2">
                  <c:v>Classified U.S. Government reports</c:v>
                </c:pt>
              </c:strCache>
            </c:strRef>
          </c:cat>
          <c:val>
            <c:numRef>
              <c:f>'Figure 16 &amp; 17 Data'!$K$9:$K$11</c:f>
              <c:numCache>
                <c:formatCode>0.000</c:formatCode>
                <c:ptCount val="3"/>
                <c:pt idx="0">
                  <c:v>3.4482758620689655E-2</c:v>
                </c:pt>
                <c:pt idx="1">
                  <c:v>8.2926829268292687E-2</c:v>
                </c:pt>
                <c:pt idx="2">
                  <c:v>3.3980582524271843E-2</c:v>
                </c:pt>
              </c:numCache>
            </c:numRef>
          </c:val>
        </c:ser>
        <c:dLbls>
          <c:showLegendKey val="0"/>
          <c:showVal val="0"/>
          <c:showCatName val="0"/>
          <c:showSerName val="0"/>
          <c:showPercent val="0"/>
          <c:showBubbleSize val="0"/>
        </c:dLbls>
        <c:gapWidth val="150"/>
        <c:axId val="123389440"/>
        <c:axId val="123390976"/>
      </c:barChart>
      <c:catAx>
        <c:axId val="123389440"/>
        <c:scaling>
          <c:orientation val="minMax"/>
        </c:scaling>
        <c:delete val="0"/>
        <c:axPos val="b"/>
        <c:majorTickMark val="out"/>
        <c:minorTickMark val="none"/>
        <c:tickLblPos val="nextTo"/>
        <c:txPr>
          <a:bodyPr/>
          <a:lstStyle/>
          <a:p>
            <a:pPr>
              <a:defRPr sz="800"/>
            </a:pPr>
            <a:endParaRPr lang="en-US"/>
          </a:p>
        </c:txPr>
        <c:crossAx val="123390976"/>
        <c:crosses val="autoZero"/>
        <c:auto val="1"/>
        <c:lblAlgn val="ctr"/>
        <c:lblOffset val="100"/>
        <c:noMultiLvlLbl val="0"/>
      </c:catAx>
      <c:valAx>
        <c:axId val="123390976"/>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123389440"/>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16 &amp; 17 Data'!$H$3</c:f>
              <c:strCache>
                <c:ptCount val="1"/>
                <c:pt idx="0">
                  <c:v>Very important</c:v>
                </c:pt>
              </c:strCache>
            </c:strRef>
          </c:tx>
          <c:invertIfNegative val="0"/>
          <c:cat>
            <c:strRef>
              <c:f>'Figure 16 &amp; 17 Data'!$B$4:$B$7</c:f>
              <c:strCache>
                <c:ptCount val="4"/>
                <c:pt idx="0">
                  <c:v>Academic books / articles</c:v>
                </c:pt>
                <c:pt idx="1">
                  <c:v>Trade press books / articles in popular magazines</c:v>
                </c:pt>
                <c:pt idx="2">
                  <c:v>Professional journals</c:v>
                </c:pt>
                <c:pt idx="3">
                  <c:v>Newspapers</c:v>
                </c:pt>
              </c:strCache>
            </c:strRef>
          </c:cat>
          <c:val>
            <c:numRef>
              <c:f>'Figure 16 &amp; 17 Data'!$H$4:$H$7</c:f>
              <c:numCache>
                <c:formatCode>0.000</c:formatCode>
                <c:ptCount val="4"/>
                <c:pt idx="0">
                  <c:v>0.17788461538461539</c:v>
                </c:pt>
                <c:pt idx="1">
                  <c:v>0.13930348258706468</c:v>
                </c:pt>
                <c:pt idx="2">
                  <c:v>0.24154589371980675</c:v>
                </c:pt>
                <c:pt idx="3">
                  <c:v>0.6376811594202898</c:v>
                </c:pt>
              </c:numCache>
            </c:numRef>
          </c:val>
        </c:ser>
        <c:ser>
          <c:idx val="1"/>
          <c:order val="1"/>
          <c:tx>
            <c:strRef>
              <c:f>'Figure 16 &amp; 17 Data'!$I$3</c:f>
              <c:strCache>
                <c:ptCount val="1"/>
                <c:pt idx="0">
                  <c:v>Somewhat important</c:v>
                </c:pt>
              </c:strCache>
            </c:strRef>
          </c:tx>
          <c:invertIfNegative val="0"/>
          <c:cat>
            <c:strRef>
              <c:f>'Figure 16 &amp; 17 Data'!$B$4:$B$7</c:f>
              <c:strCache>
                <c:ptCount val="4"/>
                <c:pt idx="0">
                  <c:v>Academic books / articles</c:v>
                </c:pt>
                <c:pt idx="1">
                  <c:v>Trade press books / articles in popular magazines</c:v>
                </c:pt>
                <c:pt idx="2">
                  <c:v>Professional journals</c:v>
                </c:pt>
                <c:pt idx="3">
                  <c:v>Newspapers</c:v>
                </c:pt>
              </c:strCache>
            </c:strRef>
          </c:cat>
          <c:val>
            <c:numRef>
              <c:f>'Figure 16 &amp; 17 Data'!$I$4:$I$7</c:f>
              <c:numCache>
                <c:formatCode>0.000</c:formatCode>
                <c:ptCount val="4"/>
                <c:pt idx="0">
                  <c:v>0.5625</c:v>
                </c:pt>
                <c:pt idx="1">
                  <c:v>0.55223880597014929</c:v>
                </c:pt>
                <c:pt idx="2">
                  <c:v>0.54106280193236711</c:v>
                </c:pt>
                <c:pt idx="3">
                  <c:v>0.3140096618357488</c:v>
                </c:pt>
              </c:numCache>
            </c:numRef>
          </c:val>
        </c:ser>
        <c:ser>
          <c:idx val="2"/>
          <c:order val="2"/>
          <c:tx>
            <c:strRef>
              <c:f>'Figure 16 &amp; 17 Data'!$J$3</c:f>
              <c:strCache>
                <c:ptCount val="1"/>
                <c:pt idx="0">
                  <c:v>Not very importatn</c:v>
                </c:pt>
              </c:strCache>
            </c:strRef>
          </c:tx>
          <c:invertIfNegative val="0"/>
          <c:cat>
            <c:strRef>
              <c:f>'Figure 16 &amp; 17 Data'!$B$4:$B$7</c:f>
              <c:strCache>
                <c:ptCount val="4"/>
                <c:pt idx="0">
                  <c:v>Academic books / articles</c:v>
                </c:pt>
                <c:pt idx="1">
                  <c:v>Trade press books / articles in popular magazines</c:v>
                </c:pt>
                <c:pt idx="2">
                  <c:v>Professional journals</c:v>
                </c:pt>
                <c:pt idx="3">
                  <c:v>Newspapers</c:v>
                </c:pt>
              </c:strCache>
            </c:strRef>
          </c:cat>
          <c:val>
            <c:numRef>
              <c:f>'Figure 16 &amp; 17 Data'!$J$4:$J$7</c:f>
              <c:numCache>
                <c:formatCode>0.000</c:formatCode>
                <c:ptCount val="4"/>
                <c:pt idx="0">
                  <c:v>0.20192307692307693</c:v>
                </c:pt>
                <c:pt idx="1">
                  <c:v>0.26865671641791045</c:v>
                </c:pt>
                <c:pt idx="2">
                  <c:v>0.18840579710144928</c:v>
                </c:pt>
                <c:pt idx="3">
                  <c:v>4.3478260869565216E-2</c:v>
                </c:pt>
              </c:numCache>
            </c:numRef>
          </c:val>
        </c:ser>
        <c:ser>
          <c:idx val="3"/>
          <c:order val="3"/>
          <c:tx>
            <c:strRef>
              <c:f>'Figure 16 &amp; 17 Data'!$K$3</c:f>
              <c:strCache>
                <c:ptCount val="1"/>
                <c:pt idx="0">
                  <c:v>Not important at all</c:v>
                </c:pt>
              </c:strCache>
            </c:strRef>
          </c:tx>
          <c:invertIfNegative val="0"/>
          <c:cat>
            <c:strRef>
              <c:f>'Figure 16 &amp; 17 Data'!$B$4:$B$7</c:f>
              <c:strCache>
                <c:ptCount val="4"/>
                <c:pt idx="0">
                  <c:v>Academic books / articles</c:v>
                </c:pt>
                <c:pt idx="1">
                  <c:v>Trade press books / articles in popular magazines</c:v>
                </c:pt>
                <c:pt idx="2">
                  <c:v>Professional journals</c:v>
                </c:pt>
                <c:pt idx="3">
                  <c:v>Newspapers</c:v>
                </c:pt>
              </c:strCache>
            </c:strRef>
          </c:cat>
          <c:val>
            <c:numRef>
              <c:f>'Figure 16 &amp; 17 Data'!$K$4:$K$7</c:f>
              <c:numCache>
                <c:formatCode>0.000</c:formatCode>
                <c:ptCount val="4"/>
                <c:pt idx="0">
                  <c:v>5.7692307692307696E-2</c:v>
                </c:pt>
                <c:pt idx="1">
                  <c:v>3.9800995024875621E-2</c:v>
                </c:pt>
                <c:pt idx="2">
                  <c:v>2.8985507246376812E-2</c:v>
                </c:pt>
                <c:pt idx="3">
                  <c:v>4.830917874396135E-3</c:v>
                </c:pt>
              </c:numCache>
            </c:numRef>
          </c:val>
        </c:ser>
        <c:dLbls>
          <c:showLegendKey val="0"/>
          <c:showVal val="0"/>
          <c:showCatName val="0"/>
          <c:showSerName val="0"/>
          <c:showPercent val="0"/>
          <c:showBubbleSize val="0"/>
        </c:dLbls>
        <c:gapWidth val="150"/>
        <c:axId val="123442688"/>
        <c:axId val="123444224"/>
      </c:barChart>
      <c:catAx>
        <c:axId val="123442688"/>
        <c:scaling>
          <c:orientation val="minMax"/>
        </c:scaling>
        <c:delete val="0"/>
        <c:axPos val="b"/>
        <c:majorTickMark val="out"/>
        <c:minorTickMark val="none"/>
        <c:tickLblPos val="nextTo"/>
        <c:txPr>
          <a:bodyPr/>
          <a:lstStyle/>
          <a:p>
            <a:pPr>
              <a:defRPr sz="800"/>
            </a:pPr>
            <a:endParaRPr lang="en-US"/>
          </a:p>
        </c:txPr>
        <c:crossAx val="123444224"/>
        <c:crosses val="autoZero"/>
        <c:auto val="1"/>
        <c:lblAlgn val="ctr"/>
        <c:lblOffset val="100"/>
        <c:noMultiLvlLbl val="0"/>
      </c:catAx>
      <c:valAx>
        <c:axId val="123444224"/>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123442688"/>
        <c:crosses val="autoZero"/>
        <c:crossBetween val="between"/>
      </c:valAx>
    </c:plotArea>
    <c:legend>
      <c:legendPos val="b"/>
      <c:layout/>
      <c:overlay val="0"/>
      <c:txPr>
        <a:bodyPr/>
        <a:lstStyle/>
        <a:p>
          <a:pPr>
            <a:defRPr sz="800"/>
          </a:pPr>
          <a:endParaRPr lang="en-US"/>
        </a:p>
      </c:txPr>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16 &amp; 17 Data'!$H$8</c:f>
              <c:strCache>
                <c:ptCount val="1"/>
                <c:pt idx="0">
                  <c:v>Very important</c:v>
                </c:pt>
              </c:strCache>
            </c:strRef>
          </c:tx>
          <c:invertIfNegative val="0"/>
          <c:cat>
            <c:strRef>
              <c:f>'Figure 16 &amp; 17 Data'!$B$9:$B$11</c:f>
              <c:strCache>
                <c:ptCount val="3"/>
                <c:pt idx="0">
                  <c:v>Internet blogs, news sites, streaming internet</c:v>
                </c:pt>
                <c:pt idx="1">
                  <c:v>Television / radio</c:v>
                </c:pt>
                <c:pt idx="2">
                  <c:v>Classified U.S. Government reports</c:v>
                </c:pt>
              </c:strCache>
            </c:strRef>
          </c:cat>
          <c:val>
            <c:numRef>
              <c:f>'Figure 16 &amp; 17 Data'!$H$9:$H$11</c:f>
              <c:numCache>
                <c:formatCode>0.000</c:formatCode>
                <c:ptCount val="3"/>
                <c:pt idx="0">
                  <c:v>0.21674876847290642</c:v>
                </c:pt>
                <c:pt idx="1">
                  <c:v>0.1024390243902439</c:v>
                </c:pt>
                <c:pt idx="2">
                  <c:v>0.65533980582524276</c:v>
                </c:pt>
              </c:numCache>
            </c:numRef>
          </c:val>
        </c:ser>
        <c:ser>
          <c:idx val="1"/>
          <c:order val="1"/>
          <c:tx>
            <c:strRef>
              <c:f>'Figure 16 &amp; 17 Data'!$I$8</c:f>
              <c:strCache>
                <c:ptCount val="1"/>
                <c:pt idx="0">
                  <c:v>Somewhat important</c:v>
                </c:pt>
              </c:strCache>
            </c:strRef>
          </c:tx>
          <c:invertIfNegative val="0"/>
          <c:cat>
            <c:strRef>
              <c:f>'Figure 16 &amp; 17 Data'!$B$9:$B$11</c:f>
              <c:strCache>
                <c:ptCount val="3"/>
                <c:pt idx="0">
                  <c:v>Internet blogs, news sites, streaming internet</c:v>
                </c:pt>
                <c:pt idx="1">
                  <c:v>Television / radio</c:v>
                </c:pt>
                <c:pt idx="2">
                  <c:v>Classified U.S. Government reports</c:v>
                </c:pt>
              </c:strCache>
            </c:strRef>
          </c:cat>
          <c:val>
            <c:numRef>
              <c:f>'Figure 16 &amp; 17 Data'!$I$9:$I$11</c:f>
              <c:numCache>
                <c:formatCode>0.000</c:formatCode>
                <c:ptCount val="3"/>
                <c:pt idx="0">
                  <c:v>0.48768472906403942</c:v>
                </c:pt>
                <c:pt idx="1">
                  <c:v>0.49268292682926829</c:v>
                </c:pt>
                <c:pt idx="2">
                  <c:v>0.26699029126213591</c:v>
                </c:pt>
              </c:numCache>
            </c:numRef>
          </c:val>
        </c:ser>
        <c:ser>
          <c:idx val="2"/>
          <c:order val="2"/>
          <c:tx>
            <c:strRef>
              <c:f>'Figure 16 &amp; 17 Data'!$J$8</c:f>
              <c:strCache>
                <c:ptCount val="1"/>
                <c:pt idx="0">
                  <c:v>Not very importatn</c:v>
                </c:pt>
              </c:strCache>
            </c:strRef>
          </c:tx>
          <c:invertIfNegative val="0"/>
          <c:cat>
            <c:strRef>
              <c:f>'Figure 16 &amp; 17 Data'!$B$9:$B$11</c:f>
              <c:strCache>
                <c:ptCount val="3"/>
                <c:pt idx="0">
                  <c:v>Internet blogs, news sites, streaming internet</c:v>
                </c:pt>
                <c:pt idx="1">
                  <c:v>Television / radio</c:v>
                </c:pt>
                <c:pt idx="2">
                  <c:v>Classified U.S. Government reports</c:v>
                </c:pt>
              </c:strCache>
            </c:strRef>
          </c:cat>
          <c:val>
            <c:numRef>
              <c:f>'Figure 16 &amp; 17 Data'!$J$9:$J$11</c:f>
              <c:numCache>
                <c:formatCode>0.000</c:formatCode>
                <c:ptCount val="3"/>
                <c:pt idx="0">
                  <c:v>0.26108374384236455</c:v>
                </c:pt>
                <c:pt idx="1">
                  <c:v>0.32195121951219513</c:v>
                </c:pt>
                <c:pt idx="2">
                  <c:v>4.3689320388349516E-2</c:v>
                </c:pt>
              </c:numCache>
            </c:numRef>
          </c:val>
        </c:ser>
        <c:ser>
          <c:idx val="3"/>
          <c:order val="3"/>
          <c:tx>
            <c:strRef>
              <c:f>'Figure 16 &amp; 17 Data'!$K$8</c:f>
              <c:strCache>
                <c:ptCount val="1"/>
                <c:pt idx="0">
                  <c:v>Not important at all</c:v>
                </c:pt>
              </c:strCache>
            </c:strRef>
          </c:tx>
          <c:invertIfNegative val="0"/>
          <c:cat>
            <c:strRef>
              <c:f>'Figure 16 &amp; 17 Data'!$B$9:$B$11</c:f>
              <c:strCache>
                <c:ptCount val="3"/>
                <c:pt idx="0">
                  <c:v>Internet blogs, news sites, streaming internet</c:v>
                </c:pt>
                <c:pt idx="1">
                  <c:v>Television / radio</c:v>
                </c:pt>
                <c:pt idx="2">
                  <c:v>Classified U.S. Government reports</c:v>
                </c:pt>
              </c:strCache>
            </c:strRef>
          </c:cat>
          <c:val>
            <c:numRef>
              <c:f>'Figure 16 &amp; 17 Data'!$K$9:$K$11</c:f>
              <c:numCache>
                <c:formatCode>0.000</c:formatCode>
                <c:ptCount val="3"/>
                <c:pt idx="0">
                  <c:v>3.4482758620689655E-2</c:v>
                </c:pt>
                <c:pt idx="1">
                  <c:v>8.2926829268292687E-2</c:v>
                </c:pt>
                <c:pt idx="2">
                  <c:v>3.3980582524271843E-2</c:v>
                </c:pt>
              </c:numCache>
            </c:numRef>
          </c:val>
        </c:ser>
        <c:dLbls>
          <c:showLegendKey val="0"/>
          <c:showVal val="0"/>
          <c:showCatName val="0"/>
          <c:showSerName val="0"/>
          <c:showPercent val="0"/>
          <c:showBubbleSize val="0"/>
        </c:dLbls>
        <c:gapWidth val="150"/>
        <c:axId val="128001152"/>
        <c:axId val="128002688"/>
      </c:barChart>
      <c:catAx>
        <c:axId val="128001152"/>
        <c:scaling>
          <c:orientation val="minMax"/>
        </c:scaling>
        <c:delete val="0"/>
        <c:axPos val="b"/>
        <c:majorTickMark val="out"/>
        <c:minorTickMark val="none"/>
        <c:tickLblPos val="nextTo"/>
        <c:txPr>
          <a:bodyPr/>
          <a:lstStyle/>
          <a:p>
            <a:pPr>
              <a:defRPr sz="800"/>
            </a:pPr>
            <a:endParaRPr lang="en-US"/>
          </a:p>
        </c:txPr>
        <c:crossAx val="128002688"/>
        <c:crosses val="autoZero"/>
        <c:auto val="1"/>
        <c:lblAlgn val="ctr"/>
        <c:lblOffset val="100"/>
        <c:noMultiLvlLbl val="0"/>
      </c:catAx>
      <c:valAx>
        <c:axId val="128002688"/>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128001152"/>
        <c:crosses val="autoZero"/>
        <c:crossBetween val="between"/>
      </c:valAx>
    </c:plotArea>
    <c:legend>
      <c:legendPos val="b"/>
      <c:layout/>
      <c:overlay val="0"/>
      <c:txPr>
        <a:bodyPr/>
        <a:lstStyle/>
        <a:p>
          <a:pPr>
            <a:defRPr sz="800"/>
          </a:pPr>
          <a:endParaRPr lang="en-US"/>
        </a:p>
      </c:txPr>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pieChart>
        <c:varyColors val="1"/>
        <c:ser>
          <c:idx val="0"/>
          <c:order val="0"/>
          <c:dLbls>
            <c:numFmt formatCode="0.0%" sourceLinked="0"/>
            <c:txPr>
              <a:bodyPr/>
              <a:lstStyle/>
              <a:p>
                <a:pPr>
                  <a:defRPr sz="800"/>
                </a:pPr>
                <a:endParaRPr lang="en-US"/>
              </a:p>
            </c:txPr>
            <c:dLblPos val="outEnd"/>
            <c:showLegendKey val="0"/>
            <c:showVal val="1"/>
            <c:showCatName val="1"/>
            <c:showSerName val="0"/>
            <c:showPercent val="0"/>
            <c:showBubbleSize val="0"/>
            <c:separator>, </c:separator>
            <c:showLeaderLines val="1"/>
          </c:dLbls>
          <c:cat>
            <c:strRef>
              <c:f>'Figure 18 Data'!$J$3:$N$3</c:f>
              <c:strCache>
                <c:ptCount val="5"/>
                <c:pt idx="0">
                  <c:v>Daily </c:v>
                </c:pt>
                <c:pt idx="1">
                  <c:v>A few times a week</c:v>
                </c:pt>
                <c:pt idx="2">
                  <c:v>A few times a month</c:v>
                </c:pt>
                <c:pt idx="3">
                  <c:v>A few times a year</c:v>
                </c:pt>
                <c:pt idx="4">
                  <c:v>Never</c:v>
                </c:pt>
              </c:strCache>
            </c:strRef>
          </c:cat>
          <c:val>
            <c:numRef>
              <c:f>'Figure 18 Data'!$J$4:$N$4</c:f>
              <c:numCache>
                <c:formatCode>0.0</c:formatCode>
                <c:ptCount val="5"/>
                <c:pt idx="0">
                  <c:v>0.18807339449541285</c:v>
                </c:pt>
                <c:pt idx="1">
                  <c:v>0.26146788990825687</c:v>
                </c:pt>
                <c:pt idx="2">
                  <c:v>0.27064220183486237</c:v>
                </c:pt>
                <c:pt idx="3">
                  <c:v>0.21100917431192662</c:v>
                </c:pt>
                <c:pt idx="4">
                  <c:v>6.8807339449541288E-2</c:v>
                </c:pt>
              </c:numCache>
            </c:numRef>
          </c:val>
        </c:ser>
        <c:dLbls>
          <c:showLegendKey val="0"/>
          <c:showVal val="1"/>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pieChart>
        <c:varyColors val="1"/>
        <c:ser>
          <c:idx val="0"/>
          <c:order val="0"/>
          <c:dLbls>
            <c:numFmt formatCode="0.0%" sourceLinked="0"/>
            <c:dLblPos val="ctr"/>
            <c:showLegendKey val="0"/>
            <c:showVal val="1"/>
            <c:showCatName val="0"/>
            <c:showSerName val="0"/>
            <c:showPercent val="0"/>
            <c:showBubbleSize val="0"/>
            <c:showLeaderLines val="1"/>
          </c:dLbls>
          <c:cat>
            <c:strRef>
              <c:f>'Figure 18 Data'!$J$3:$N$3</c:f>
              <c:strCache>
                <c:ptCount val="5"/>
                <c:pt idx="0">
                  <c:v>Daily </c:v>
                </c:pt>
                <c:pt idx="1">
                  <c:v>A few times a week</c:v>
                </c:pt>
                <c:pt idx="2">
                  <c:v>A few times a month</c:v>
                </c:pt>
                <c:pt idx="3">
                  <c:v>A few times a year</c:v>
                </c:pt>
                <c:pt idx="4">
                  <c:v>Never</c:v>
                </c:pt>
              </c:strCache>
            </c:strRef>
          </c:cat>
          <c:val>
            <c:numRef>
              <c:f>'Figure 18 Data'!$J$4:$N$4</c:f>
              <c:numCache>
                <c:formatCode>0.0</c:formatCode>
                <c:ptCount val="5"/>
                <c:pt idx="0">
                  <c:v>0.18807339449541285</c:v>
                </c:pt>
                <c:pt idx="1">
                  <c:v>0.26146788990825687</c:v>
                </c:pt>
                <c:pt idx="2">
                  <c:v>0.27064220183486237</c:v>
                </c:pt>
                <c:pt idx="3">
                  <c:v>0.21100917431192662</c:v>
                </c:pt>
                <c:pt idx="4">
                  <c:v>6.8807339449541288E-2</c:v>
                </c:pt>
              </c:numCache>
            </c:numRef>
          </c:val>
        </c:ser>
        <c:dLbls>
          <c:showLegendKey val="0"/>
          <c:showVal val="1"/>
          <c:showCatName val="0"/>
          <c:showSerName val="0"/>
          <c:showPercent val="0"/>
          <c:showBubbleSize val="0"/>
          <c:showLeaderLines val="1"/>
        </c:dLbls>
        <c:firstSliceAng val="0"/>
      </c:pieChart>
    </c:plotArea>
    <c:legend>
      <c:legendPos val="b"/>
      <c:layout/>
      <c:overlay val="0"/>
      <c:txPr>
        <a:bodyPr/>
        <a:lstStyle/>
        <a:p>
          <a:pPr>
            <a:defRPr sz="800"/>
          </a:pPr>
          <a:endParaRPr lang="en-US"/>
        </a:p>
      </c:txPr>
    </c:legend>
    <c:plotVisOnly val="1"/>
    <c:dispBlanksAs val="zero"/>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pieChart>
        <c:varyColors val="1"/>
        <c:ser>
          <c:idx val="0"/>
          <c:order val="0"/>
          <c:dLbls>
            <c:numFmt formatCode="0.0%" sourceLinked="0"/>
            <c:txPr>
              <a:bodyPr/>
              <a:lstStyle/>
              <a:p>
                <a:pPr>
                  <a:defRPr sz="800"/>
                </a:pPr>
                <a:endParaRPr lang="en-US"/>
              </a:p>
            </c:txPr>
            <c:dLblPos val="outEnd"/>
            <c:showLegendKey val="0"/>
            <c:showVal val="1"/>
            <c:showCatName val="1"/>
            <c:showSerName val="0"/>
            <c:showPercent val="0"/>
            <c:showBubbleSize val="0"/>
            <c:showLeaderLines val="1"/>
          </c:dLbls>
          <c:cat>
            <c:strRef>
              <c:f>'Figure 19 Data'!$K$3:$O$3</c:f>
              <c:strCache>
                <c:ptCount val="5"/>
                <c:pt idx="0">
                  <c:v>Daily </c:v>
                </c:pt>
                <c:pt idx="1">
                  <c:v>A few times a week</c:v>
                </c:pt>
                <c:pt idx="2">
                  <c:v>A few times a month</c:v>
                </c:pt>
                <c:pt idx="3">
                  <c:v>A few times a year</c:v>
                </c:pt>
                <c:pt idx="4">
                  <c:v>Never</c:v>
                </c:pt>
              </c:strCache>
            </c:strRef>
          </c:cat>
          <c:val>
            <c:numRef>
              <c:f>'Figure 19 Data'!$K$4:$O$4</c:f>
              <c:numCache>
                <c:formatCode>0.0</c:formatCode>
                <c:ptCount val="5"/>
                <c:pt idx="0">
                  <c:v>8.3720930232558138E-2</c:v>
                </c:pt>
                <c:pt idx="1">
                  <c:v>0.19069767441860466</c:v>
                </c:pt>
                <c:pt idx="2">
                  <c:v>0.31627906976744186</c:v>
                </c:pt>
                <c:pt idx="3">
                  <c:v>0.33488372093023255</c:v>
                </c:pt>
                <c:pt idx="4">
                  <c:v>7.441860465116279E-2</c:v>
                </c:pt>
              </c:numCache>
            </c:numRef>
          </c:val>
        </c:ser>
        <c:dLbls>
          <c:showLegendKey val="0"/>
          <c:showVal val="1"/>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pieChart>
        <c:varyColors val="1"/>
        <c:ser>
          <c:idx val="0"/>
          <c:order val="0"/>
          <c:dLbls>
            <c:numFmt formatCode="0.0%" sourceLinked="0"/>
            <c:dLblPos val="outEnd"/>
            <c:showLegendKey val="0"/>
            <c:showVal val="1"/>
            <c:showCatName val="1"/>
            <c:showSerName val="0"/>
            <c:showPercent val="0"/>
            <c:showBubbleSize val="0"/>
            <c:showLeaderLines val="1"/>
          </c:dLbls>
          <c:cat>
            <c:strRef>
              <c:f>'Figure 19 Data'!$K$3:$O$3</c:f>
              <c:strCache>
                <c:ptCount val="5"/>
                <c:pt idx="0">
                  <c:v>Daily </c:v>
                </c:pt>
                <c:pt idx="1">
                  <c:v>A few times a week</c:v>
                </c:pt>
                <c:pt idx="2">
                  <c:v>A few times a month</c:v>
                </c:pt>
                <c:pt idx="3">
                  <c:v>A few times a year</c:v>
                </c:pt>
                <c:pt idx="4">
                  <c:v>Never</c:v>
                </c:pt>
              </c:strCache>
            </c:strRef>
          </c:cat>
          <c:val>
            <c:numRef>
              <c:f>'Figure 19 Data'!$K$4:$O$4</c:f>
              <c:numCache>
                <c:formatCode>0.0</c:formatCode>
                <c:ptCount val="5"/>
                <c:pt idx="0">
                  <c:v>8.3720930232558138E-2</c:v>
                </c:pt>
                <c:pt idx="1">
                  <c:v>0.19069767441860466</c:v>
                </c:pt>
                <c:pt idx="2">
                  <c:v>0.31627906976744186</c:v>
                </c:pt>
                <c:pt idx="3">
                  <c:v>0.33488372093023255</c:v>
                </c:pt>
                <c:pt idx="4">
                  <c:v>7.441860465116279E-2</c:v>
                </c:pt>
              </c:numCache>
            </c:numRef>
          </c:val>
        </c:ser>
        <c:dLbls>
          <c:showLegendKey val="0"/>
          <c:showVal val="1"/>
          <c:showCatName val="0"/>
          <c:showSerName val="0"/>
          <c:showPercent val="0"/>
          <c:showBubbleSize val="0"/>
          <c:showLeaderLines val="1"/>
        </c:dLbls>
        <c:firstSliceAng val="0"/>
      </c:pieChart>
    </c:plotArea>
    <c:legend>
      <c:legendPos val="b"/>
      <c:layout/>
      <c:overlay val="0"/>
      <c:txPr>
        <a:bodyPr/>
        <a:lstStyle/>
        <a:p>
          <a:pPr>
            <a:defRPr sz="800"/>
          </a:pPr>
          <a:endParaRPr lang="en-US"/>
        </a:p>
      </c:txPr>
    </c:legend>
    <c:plotVisOnly val="1"/>
    <c:dispBlanksAs val="zero"/>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2 Data'!$I$3</c:f>
              <c:strCache>
                <c:ptCount val="1"/>
                <c:pt idx="0">
                  <c:v>Very useful</c:v>
                </c:pt>
              </c:strCache>
            </c:strRef>
          </c:tx>
          <c:invertIfNegative val="0"/>
          <c:cat>
            <c:strRef>
              <c:f>'Figure 2 Data'!$B$4:$B$11</c:f>
              <c:strCache>
                <c:ptCount val="8"/>
                <c:pt idx="0">
                  <c:v>Theoretical Analysis</c:v>
                </c:pt>
                <c:pt idx="1">
                  <c:v>Quantitative Analysis</c:v>
                </c:pt>
                <c:pt idx="2">
                  <c:v>Policy Analysis</c:v>
                </c:pt>
                <c:pt idx="3">
                  <c:v>Area Studies</c:v>
                </c:pt>
                <c:pt idx="4">
                  <c:v>Historical Case Studies</c:v>
                </c:pt>
                <c:pt idx="5">
                  <c:v>Contemporary Case Studies</c:v>
                </c:pt>
                <c:pt idx="6">
                  <c:v>Formal Models</c:v>
                </c:pt>
                <c:pt idx="7">
                  <c:v>Operations Research</c:v>
                </c:pt>
              </c:strCache>
            </c:strRef>
          </c:cat>
          <c:val>
            <c:numRef>
              <c:f>'Figure 2 Data'!$I$4:$I$11</c:f>
              <c:numCache>
                <c:formatCode>0.0000</c:formatCode>
                <c:ptCount val="8"/>
                <c:pt idx="0">
                  <c:v>5.2884615384615384E-2</c:v>
                </c:pt>
                <c:pt idx="1">
                  <c:v>0.17703349282296652</c:v>
                </c:pt>
                <c:pt idx="2">
                  <c:v>0.52857142857142858</c:v>
                </c:pt>
                <c:pt idx="3">
                  <c:v>0.66028708133971292</c:v>
                </c:pt>
                <c:pt idx="4">
                  <c:v>0.53809523809523807</c:v>
                </c:pt>
                <c:pt idx="5">
                  <c:v>0.6</c:v>
                </c:pt>
                <c:pt idx="6">
                  <c:v>4.3062200956937802E-2</c:v>
                </c:pt>
                <c:pt idx="7">
                  <c:v>0.15942028985507245</c:v>
                </c:pt>
              </c:numCache>
            </c:numRef>
          </c:val>
        </c:ser>
        <c:ser>
          <c:idx val="1"/>
          <c:order val="1"/>
          <c:tx>
            <c:strRef>
              <c:f>'Figure 2 Data'!$J$3</c:f>
              <c:strCache>
                <c:ptCount val="1"/>
                <c:pt idx="0">
                  <c:v>Somewhat useful</c:v>
                </c:pt>
              </c:strCache>
            </c:strRef>
          </c:tx>
          <c:invertIfNegative val="0"/>
          <c:cat>
            <c:strRef>
              <c:f>'Figure 2 Data'!$B$4:$B$11</c:f>
              <c:strCache>
                <c:ptCount val="8"/>
                <c:pt idx="0">
                  <c:v>Theoretical Analysis</c:v>
                </c:pt>
                <c:pt idx="1">
                  <c:v>Quantitative Analysis</c:v>
                </c:pt>
                <c:pt idx="2">
                  <c:v>Policy Analysis</c:v>
                </c:pt>
                <c:pt idx="3">
                  <c:v>Area Studies</c:v>
                </c:pt>
                <c:pt idx="4">
                  <c:v>Historical Case Studies</c:v>
                </c:pt>
                <c:pt idx="5">
                  <c:v>Contemporary Case Studies</c:v>
                </c:pt>
                <c:pt idx="6">
                  <c:v>Formal Models</c:v>
                </c:pt>
                <c:pt idx="7">
                  <c:v>Operations Research</c:v>
                </c:pt>
              </c:strCache>
            </c:strRef>
          </c:cat>
          <c:val>
            <c:numRef>
              <c:f>'Figure 2 Data'!$J$4:$J$11</c:f>
              <c:numCache>
                <c:formatCode>0.0000</c:formatCode>
                <c:ptCount val="8"/>
                <c:pt idx="0">
                  <c:v>0.5</c:v>
                </c:pt>
                <c:pt idx="1">
                  <c:v>0.52631578947368418</c:v>
                </c:pt>
                <c:pt idx="2">
                  <c:v>0.40476190476190477</c:v>
                </c:pt>
                <c:pt idx="3">
                  <c:v>0.30622009569377989</c:v>
                </c:pt>
                <c:pt idx="4">
                  <c:v>0.41904761904761906</c:v>
                </c:pt>
                <c:pt idx="5">
                  <c:v>0.36666666666666664</c:v>
                </c:pt>
                <c:pt idx="6">
                  <c:v>0.36363636363636365</c:v>
                </c:pt>
                <c:pt idx="7">
                  <c:v>0.47826086956521741</c:v>
                </c:pt>
              </c:numCache>
            </c:numRef>
          </c:val>
        </c:ser>
        <c:ser>
          <c:idx val="2"/>
          <c:order val="2"/>
          <c:tx>
            <c:strRef>
              <c:f>'Figure 2 Data'!$K$3</c:f>
              <c:strCache>
                <c:ptCount val="1"/>
                <c:pt idx="0">
                  <c:v>Not very useful</c:v>
                </c:pt>
              </c:strCache>
            </c:strRef>
          </c:tx>
          <c:invertIfNegative val="0"/>
          <c:cat>
            <c:strRef>
              <c:f>'Figure 2 Data'!$B$4:$B$11</c:f>
              <c:strCache>
                <c:ptCount val="8"/>
                <c:pt idx="0">
                  <c:v>Theoretical Analysis</c:v>
                </c:pt>
                <c:pt idx="1">
                  <c:v>Quantitative Analysis</c:v>
                </c:pt>
                <c:pt idx="2">
                  <c:v>Policy Analysis</c:v>
                </c:pt>
                <c:pt idx="3">
                  <c:v>Area Studies</c:v>
                </c:pt>
                <c:pt idx="4">
                  <c:v>Historical Case Studies</c:v>
                </c:pt>
                <c:pt idx="5">
                  <c:v>Contemporary Case Studies</c:v>
                </c:pt>
                <c:pt idx="6">
                  <c:v>Formal Models</c:v>
                </c:pt>
                <c:pt idx="7">
                  <c:v>Operations Research</c:v>
                </c:pt>
              </c:strCache>
            </c:strRef>
          </c:cat>
          <c:val>
            <c:numRef>
              <c:f>'Figure 2 Data'!$K$4:$K$11</c:f>
              <c:numCache>
                <c:formatCode>0.0000</c:formatCode>
                <c:ptCount val="8"/>
                <c:pt idx="0">
                  <c:v>0.37980769230769229</c:v>
                </c:pt>
                <c:pt idx="1">
                  <c:v>0.22966507177033493</c:v>
                </c:pt>
                <c:pt idx="2">
                  <c:v>6.1904761904761907E-2</c:v>
                </c:pt>
                <c:pt idx="3">
                  <c:v>3.3492822966507178E-2</c:v>
                </c:pt>
                <c:pt idx="4">
                  <c:v>3.8095238095238099E-2</c:v>
                </c:pt>
                <c:pt idx="5">
                  <c:v>2.8571428571428571E-2</c:v>
                </c:pt>
                <c:pt idx="6">
                  <c:v>0.46411483253588515</c:v>
                </c:pt>
                <c:pt idx="7">
                  <c:v>0.29468599033816423</c:v>
                </c:pt>
              </c:numCache>
            </c:numRef>
          </c:val>
        </c:ser>
        <c:ser>
          <c:idx val="3"/>
          <c:order val="3"/>
          <c:tx>
            <c:strRef>
              <c:f>'Figure 2 Data'!$L$3</c:f>
              <c:strCache>
                <c:ptCount val="1"/>
                <c:pt idx="0">
                  <c:v>Not useful at all</c:v>
                </c:pt>
              </c:strCache>
            </c:strRef>
          </c:tx>
          <c:invertIfNegative val="0"/>
          <c:cat>
            <c:strRef>
              <c:f>'Figure 2 Data'!$B$4:$B$11</c:f>
              <c:strCache>
                <c:ptCount val="8"/>
                <c:pt idx="0">
                  <c:v>Theoretical Analysis</c:v>
                </c:pt>
                <c:pt idx="1">
                  <c:v>Quantitative Analysis</c:v>
                </c:pt>
                <c:pt idx="2">
                  <c:v>Policy Analysis</c:v>
                </c:pt>
                <c:pt idx="3">
                  <c:v>Area Studies</c:v>
                </c:pt>
                <c:pt idx="4">
                  <c:v>Historical Case Studies</c:v>
                </c:pt>
                <c:pt idx="5">
                  <c:v>Contemporary Case Studies</c:v>
                </c:pt>
                <c:pt idx="6">
                  <c:v>Formal Models</c:v>
                </c:pt>
                <c:pt idx="7">
                  <c:v>Operations Research</c:v>
                </c:pt>
              </c:strCache>
            </c:strRef>
          </c:cat>
          <c:val>
            <c:numRef>
              <c:f>'Figure 2 Data'!$L$4:$L$11</c:f>
              <c:numCache>
                <c:formatCode>0.0000</c:formatCode>
                <c:ptCount val="8"/>
                <c:pt idx="0">
                  <c:v>6.7307692307692304E-2</c:v>
                </c:pt>
                <c:pt idx="1">
                  <c:v>6.6985645933014357E-2</c:v>
                </c:pt>
                <c:pt idx="2">
                  <c:v>4.7619047619047623E-3</c:v>
                </c:pt>
                <c:pt idx="3">
                  <c:v>0</c:v>
                </c:pt>
                <c:pt idx="4">
                  <c:v>4.7619047619047623E-3</c:v>
                </c:pt>
                <c:pt idx="5">
                  <c:v>4.7619047619047623E-3</c:v>
                </c:pt>
                <c:pt idx="6">
                  <c:v>0.12918660287081341</c:v>
                </c:pt>
                <c:pt idx="7">
                  <c:v>6.7632850241545889E-2</c:v>
                </c:pt>
              </c:numCache>
            </c:numRef>
          </c:val>
        </c:ser>
        <c:dLbls>
          <c:showLegendKey val="0"/>
          <c:showVal val="0"/>
          <c:showCatName val="0"/>
          <c:showSerName val="0"/>
          <c:showPercent val="0"/>
          <c:showBubbleSize val="0"/>
        </c:dLbls>
        <c:gapWidth val="150"/>
        <c:axId val="85772544"/>
        <c:axId val="85782528"/>
      </c:barChart>
      <c:catAx>
        <c:axId val="85772544"/>
        <c:scaling>
          <c:orientation val="minMax"/>
        </c:scaling>
        <c:delete val="0"/>
        <c:axPos val="b"/>
        <c:majorTickMark val="out"/>
        <c:minorTickMark val="none"/>
        <c:tickLblPos val="nextTo"/>
        <c:txPr>
          <a:bodyPr rot="-2700000" vert="horz" anchor="ctr" anchorCtr="1"/>
          <a:lstStyle/>
          <a:p>
            <a:pPr>
              <a:defRPr sz="800"/>
            </a:pPr>
            <a:endParaRPr lang="en-US"/>
          </a:p>
        </c:txPr>
        <c:crossAx val="85782528"/>
        <c:crosses val="autoZero"/>
        <c:auto val="1"/>
        <c:lblAlgn val="ctr"/>
        <c:lblOffset val="100"/>
        <c:noMultiLvlLbl val="0"/>
      </c:catAx>
      <c:valAx>
        <c:axId val="85782528"/>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5772544"/>
        <c:crosses val="autoZero"/>
        <c:crossBetween val="between"/>
      </c:valAx>
    </c:plotArea>
    <c:legend>
      <c:legendPos val="b"/>
      <c:layout/>
      <c:overlay val="0"/>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3 Data'!$F$1</c:f>
              <c:strCache>
                <c:ptCount val="1"/>
                <c:pt idx="0">
                  <c:v>Familiar</c:v>
                </c:pt>
              </c:strCache>
            </c:strRef>
          </c:tx>
          <c:invertIfNegative val="0"/>
          <c:cat>
            <c:strRef>
              <c:f>'Figure 3 Data'!$B$2:$B$7</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3 Data'!$F$2:$F$7</c:f>
              <c:numCache>
                <c:formatCode>0.000</c:formatCode>
                <c:ptCount val="6"/>
                <c:pt idx="0">
                  <c:v>0.89743589743589747</c:v>
                </c:pt>
                <c:pt idx="1">
                  <c:v>0.5625</c:v>
                </c:pt>
                <c:pt idx="2">
                  <c:v>0.9910714285714286</c:v>
                </c:pt>
                <c:pt idx="3">
                  <c:v>0.70270270270270274</c:v>
                </c:pt>
                <c:pt idx="4">
                  <c:v>0.68918918918918914</c:v>
                </c:pt>
                <c:pt idx="5">
                  <c:v>0.20909090909090908</c:v>
                </c:pt>
              </c:numCache>
            </c:numRef>
          </c:val>
        </c:ser>
        <c:ser>
          <c:idx val="1"/>
          <c:order val="1"/>
          <c:tx>
            <c:strRef>
              <c:f>'Figure 3 Data'!$G$1</c:f>
              <c:strCache>
                <c:ptCount val="1"/>
                <c:pt idx="0">
                  <c:v>Unfamiliar</c:v>
                </c:pt>
              </c:strCache>
            </c:strRef>
          </c:tx>
          <c:invertIfNegative val="0"/>
          <c:cat>
            <c:strRef>
              <c:f>'Figure 3 Data'!$B$2:$B$7</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3 Data'!$G$2:$G$7</c:f>
              <c:numCache>
                <c:formatCode>0.000</c:formatCode>
                <c:ptCount val="6"/>
                <c:pt idx="0">
                  <c:v>0.10256410256410256</c:v>
                </c:pt>
                <c:pt idx="1">
                  <c:v>0.4375</c:v>
                </c:pt>
                <c:pt idx="2">
                  <c:v>8.9285714285714281E-3</c:v>
                </c:pt>
                <c:pt idx="3">
                  <c:v>0.29729729729729731</c:v>
                </c:pt>
                <c:pt idx="4">
                  <c:v>0.3108108108108108</c:v>
                </c:pt>
                <c:pt idx="5">
                  <c:v>0.79090909090909089</c:v>
                </c:pt>
              </c:numCache>
            </c:numRef>
          </c:val>
        </c:ser>
        <c:dLbls>
          <c:showLegendKey val="0"/>
          <c:showVal val="0"/>
          <c:showCatName val="0"/>
          <c:showSerName val="0"/>
          <c:showPercent val="0"/>
          <c:showBubbleSize val="0"/>
        </c:dLbls>
        <c:gapWidth val="150"/>
        <c:axId val="86876928"/>
        <c:axId val="86878464"/>
      </c:barChart>
      <c:catAx>
        <c:axId val="86876928"/>
        <c:scaling>
          <c:orientation val="minMax"/>
        </c:scaling>
        <c:delete val="0"/>
        <c:axPos val="b"/>
        <c:majorTickMark val="out"/>
        <c:minorTickMark val="none"/>
        <c:tickLblPos val="nextTo"/>
        <c:txPr>
          <a:bodyPr/>
          <a:lstStyle/>
          <a:p>
            <a:pPr>
              <a:defRPr sz="800"/>
            </a:pPr>
            <a:endParaRPr lang="en-US"/>
          </a:p>
        </c:txPr>
        <c:crossAx val="86878464"/>
        <c:crosses val="autoZero"/>
        <c:auto val="1"/>
        <c:lblAlgn val="ctr"/>
        <c:lblOffset val="100"/>
        <c:noMultiLvlLbl val="0"/>
      </c:catAx>
      <c:valAx>
        <c:axId val="86878464"/>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6876928"/>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3 Data'!$F$1</c:f>
              <c:strCache>
                <c:ptCount val="1"/>
                <c:pt idx="0">
                  <c:v>Familiar</c:v>
                </c:pt>
              </c:strCache>
            </c:strRef>
          </c:tx>
          <c:invertIfNegative val="0"/>
          <c:cat>
            <c:strRef>
              <c:f>'Figure 3 Data'!$B$2:$B$7</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3 Data'!$F$2:$F$7</c:f>
              <c:numCache>
                <c:formatCode>0.000</c:formatCode>
                <c:ptCount val="6"/>
                <c:pt idx="0">
                  <c:v>0.89743589743589747</c:v>
                </c:pt>
                <c:pt idx="1">
                  <c:v>0.5625</c:v>
                </c:pt>
                <c:pt idx="2">
                  <c:v>0.9910714285714286</c:v>
                </c:pt>
                <c:pt idx="3">
                  <c:v>0.70270270270270274</c:v>
                </c:pt>
                <c:pt idx="4">
                  <c:v>0.68918918918918914</c:v>
                </c:pt>
                <c:pt idx="5">
                  <c:v>0.20909090909090908</c:v>
                </c:pt>
              </c:numCache>
            </c:numRef>
          </c:val>
        </c:ser>
        <c:ser>
          <c:idx val="1"/>
          <c:order val="1"/>
          <c:tx>
            <c:strRef>
              <c:f>'Figure 3 Data'!$G$1</c:f>
              <c:strCache>
                <c:ptCount val="1"/>
                <c:pt idx="0">
                  <c:v>Unfamiliar</c:v>
                </c:pt>
              </c:strCache>
            </c:strRef>
          </c:tx>
          <c:invertIfNegative val="0"/>
          <c:cat>
            <c:strRef>
              <c:f>'Figure 3 Data'!$B$2:$B$7</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3 Data'!$G$2:$G$7</c:f>
              <c:numCache>
                <c:formatCode>0.000</c:formatCode>
                <c:ptCount val="6"/>
                <c:pt idx="0">
                  <c:v>0.10256410256410256</c:v>
                </c:pt>
                <c:pt idx="1">
                  <c:v>0.4375</c:v>
                </c:pt>
                <c:pt idx="2">
                  <c:v>8.9285714285714281E-3</c:v>
                </c:pt>
                <c:pt idx="3">
                  <c:v>0.29729729729729731</c:v>
                </c:pt>
                <c:pt idx="4">
                  <c:v>0.3108108108108108</c:v>
                </c:pt>
                <c:pt idx="5">
                  <c:v>0.79090909090909089</c:v>
                </c:pt>
              </c:numCache>
            </c:numRef>
          </c:val>
        </c:ser>
        <c:dLbls>
          <c:showLegendKey val="0"/>
          <c:showVal val="0"/>
          <c:showCatName val="0"/>
          <c:showSerName val="0"/>
          <c:showPercent val="0"/>
          <c:showBubbleSize val="0"/>
        </c:dLbls>
        <c:gapWidth val="150"/>
        <c:axId val="45120512"/>
        <c:axId val="45134592"/>
      </c:barChart>
      <c:catAx>
        <c:axId val="45120512"/>
        <c:scaling>
          <c:orientation val="minMax"/>
        </c:scaling>
        <c:delete val="0"/>
        <c:axPos val="b"/>
        <c:majorTickMark val="out"/>
        <c:minorTickMark val="none"/>
        <c:tickLblPos val="nextTo"/>
        <c:txPr>
          <a:bodyPr/>
          <a:lstStyle/>
          <a:p>
            <a:pPr>
              <a:defRPr sz="800"/>
            </a:pPr>
            <a:endParaRPr lang="en-US"/>
          </a:p>
        </c:txPr>
        <c:crossAx val="45134592"/>
        <c:crosses val="autoZero"/>
        <c:auto val="1"/>
        <c:lblAlgn val="ctr"/>
        <c:lblOffset val="100"/>
        <c:noMultiLvlLbl val="0"/>
      </c:catAx>
      <c:valAx>
        <c:axId val="45134592"/>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45120512"/>
        <c:crosses val="autoZero"/>
        <c:crossBetween val="between"/>
      </c:valAx>
    </c:plotArea>
    <c:legend>
      <c:legendPos val="b"/>
      <c:layout/>
      <c:overlay val="0"/>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4 Data'!$H$3</c:f>
              <c:strCache>
                <c:ptCount val="1"/>
                <c:pt idx="0">
                  <c:v>Very confident</c:v>
                </c:pt>
              </c:strCache>
            </c:strRef>
          </c:tx>
          <c:invertIfNegative val="0"/>
          <c:cat>
            <c:strRef>
              <c:f>'Figure 4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4 Data'!$H$4:$H$9</c:f>
              <c:numCache>
                <c:formatCode>0.000</c:formatCode>
                <c:ptCount val="6"/>
                <c:pt idx="0">
                  <c:v>5.0505050505050504E-2</c:v>
                </c:pt>
                <c:pt idx="1">
                  <c:v>0.12096774193548387</c:v>
                </c:pt>
                <c:pt idx="2">
                  <c:v>0.27272727272727271</c:v>
                </c:pt>
                <c:pt idx="3">
                  <c:v>0.2792207792207792</c:v>
                </c:pt>
                <c:pt idx="4">
                  <c:v>8.6092715231788075E-2</c:v>
                </c:pt>
                <c:pt idx="5">
                  <c:v>8.8888888888888892E-2</c:v>
                </c:pt>
              </c:numCache>
            </c:numRef>
          </c:val>
        </c:ser>
        <c:ser>
          <c:idx val="1"/>
          <c:order val="1"/>
          <c:tx>
            <c:strRef>
              <c:f>'Figure 4 Data'!$I$3</c:f>
              <c:strCache>
                <c:ptCount val="1"/>
                <c:pt idx="0">
                  <c:v>Somewhat confident</c:v>
                </c:pt>
              </c:strCache>
            </c:strRef>
          </c:tx>
          <c:invertIfNegative val="0"/>
          <c:cat>
            <c:strRef>
              <c:f>'Figure 4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4 Data'!$I$4:$I$9</c:f>
              <c:numCache>
                <c:formatCode>0.000</c:formatCode>
                <c:ptCount val="6"/>
                <c:pt idx="0">
                  <c:v>0.32323232323232326</c:v>
                </c:pt>
                <c:pt idx="1">
                  <c:v>0.50806451612903225</c:v>
                </c:pt>
                <c:pt idx="2">
                  <c:v>0.59090909090909094</c:v>
                </c:pt>
                <c:pt idx="3">
                  <c:v>0.5714285714285714</c:v>
                </c:pt>
                <c:pt idx="4">
                  <c:v>0.43046357615894038</c:v>
                </c:pt>
                <c:pt idx="5">
                  <c:v>0.46666666666666667</c:v>
                </c:pt>
              </c:numCache>
            </c:numRef>
          </c:val>
        </c:ser>
        <c:ser>
          <c:idx val="2"/>
          <c:order val="2"/>
          <c:tx>
            <c:strRef>
              <c:f>'Figure 4 Data'!$J$3</c:f>
              <c:strCache>
                <c:ptCount val="1"/>
                <c:pt idx="0">
                  <c:v>Not very confident</c:v>
                </c:pt>
              </c:strCache>
            </c:strRef>
          </c:tx>
          <c:invertIfNegative val="0"/>
          <c:cat>
            <c:strRef>
              <c:f>'Figure 4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4 Data'!$J$4:$J$9</c:f>
              <c:numCache>
                <c:formatCode>0.000</c:formatCode>
                <c:ptCount val="6"/>
                <c:pt idx="0">
                  <c:v>0.43939393939393939</c:v>
                </c:pt>
                <c:pt idx="1">
                  <c:v>0.2661290322580645</c:v>
                </c:pt>
                <c:pt idx="2">
                  <c:v>0.11818181818181818</c:v>
                </c:pt>
                <c:pt idx="3">
                  <c:v>0.1038961038961039</c:v>
                </c:pt>
                <c:pt idx="4">
                  <c:v>0.39072847682119205</c:v>
                </c:pt>
                <c:pt idx="5">
                  <c:v>0.33333333333333331</c:v>
                </c:pt>
              </c:numCache>
            </c:numRef>
          </c:val>
        </c:ser>
        <c:ser>
          <c:idx val="3"/>
          <c:order val="3"/>
          <c:tx>
            <c:strRef>
              <c:f>'Figure 4 Data'!$K$3</c:f>
              <c:strCache>
                <c:ptCount val="1"/>
                <c:pt idx="0">
                  <c:v>Not confident at all</c:v>
                </c:pt>
              </c:strCache>
            </c:strRef>
          </c:tx>
          <c:invertIfNegative val="0"/>
          <c:cat>
            <c:strRef>
              <c:f>'Figure 4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4 Data'!$K$4:$K$9</c:f>
              <c:numCache>
                <c:formatCode>0.000</c:formatCode>
                <c:ptCount val="6"/>
                <c:pt idx="0">
                  <c:v>0.18686868686868688</c:v>
                </c:pt>
                <c:pt idx="1">
                  <c:v>0.10483870967741936</c:v>
                </c:pt>
                <c:pt idx="2">
                  <c:v>1.8181818181818181E-2</c:v>
                </c:pt>
                <c:pt idx="3">
                  <c:v>4.5454545454545456E-2</c:v>
                </c:pt>
                <c:pt idx="4">
                  <c:v>9.2715231788079472E-2</c:v>
                </c:pt>
                <c:pt idx="5">
                  <c:v>0.1111111111111111</c:v>
                </c:pt>
              </c:numCache>
            </c:numRef>
          </c:val>
        </c:ser>
        <c:dLbls>
          <c:showLegendKey val="0"/>
          <c:showVal val="0"/>
          <c:showCatName val="0"/>
          <c:showSerName val="0"/>
          <c:showPercent val="0"/>
          <c:showBubbleSize val="0"/>
        </c:dLbls>
        <c:gapWidth val="150"/>
        <c:axId val="88812544"/>
        <c:axId val="88826624"/>
      </c:barChart>
      <c:catAx>
        <c:axId val="88812544"/>
        <c:scaling>
          <c:orientation val="minMax"/>
        </c:scaling>
        <c:delete val="0"/>
        <c:axPos val="b"/>
        <c:majorTickMark val="out"/>
        <c:minorTickMark val="none"/>
        <c:tickLblPos val="nextTo"/>
        <c:txPr>
          <a:bodyPr/>
          <a:lstStyle/>
          <a:p>
            <a:pPr>
              <a:defRPr sz="800"/>
            </a:pPr>
            <a:endParaRPr lang="en-US"/>
          </a:p>
        </c:txPr>
        <c:crossAx val="88826624"/>
        <c:crosses val="autoZero"/>
        <c:auto val="1"/>
        <c:lblAlgn val="ctr"/>
        <c:lblOffset val="100"/>
        <c:noMultiLvlLbl val="0"/>
      </c:catAx>
      <c:valAx>
        <c:axId val="88826624"/>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8812544"/>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4 Data'!$H$3</c:f>
              <c:strCache>
                <c:ptCount val="1"/>
                <c:pt idx="0">
                  <c:v>Very confident</c:v>
                </c:pt>
              </c:strCache>
            </c:strRef>
          </c:tx>
          <c:invertIfNegative val="0"/>
          <c:cat>
            <c:strRef>
              <c:f>'Figure 4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4 Data'!$H$4:$H$9</c:f>
              <c:numCache>
                <c:formatCode>0.000</c:formatCode>
                <c:ptCount val="6"/>
                <c:pt idx="0">
                  <c:v>5.0505050505050504E-2</c:v>
                </c:pt>
                <c:pt idx="1">
                  <c:v>0.12096774193548387</c:v>
                </c:pt>
                <c:pt idx="2">
                  <c:v>0.27272727272727271</c:v>
                </c:pt>
                <c:pt idx="3">
                  <c:v>0.2792207792207792</c:v>
                </c:pt>
                <c:pt idx="4">
                  <c:v>8.6092715231788075E-2</c:v>
                </c:pt>
                <c:pt idx="5">
                  <c:v>8.8888888888888892E-2</c:v>
                </c:pt>
              </c:numCache>
            </c:numRef>
          </c:val>
        </c:ser>
        <c:ser>
          <c:idx val="1"/>
          <c:order val="1"/>
          <c:tx>
            <c:strRef>
              <c:f>'Figure 4 Data'!$I$3</c:f>
              <c:strCache>
                <c:ptCount val="1"/>
                <c:pt idx="0">
                  <c:v>Somewhat confident</c:v>
                </c:pt>
              </c:strCache>
            </c:strRef>
          </c:tx>
          <c:invertIfNegative val="0"/>
          <c:cat>
            <c:strRef>
              <c:f>'Figure 4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4 Data'!$I$4:$I$9</c:f>
              <c:numCache>
                <c:formatCode>0.000</c:formatCode>
                <c:ptCount val="6"/>
                <c:pt idx="0">
                  <c:v>0.32323232323232326</c:v>
                </c:pt>
                <c:pt idx="1">
                  <c:v>0.50806451612903225</c:v>
                </c:pt>
                <c:pt idx="2">
                  <c:v>0.59090909090909094</c:v>
                </c:pt>
                <c:pt idx="3">
                  <c:v>0.5714285714285714</c:v>
                </c:pt>
                <c:pt idx="4">
                  <c:v>0.43046357615894038</c:v>
                </c:pt>
                <c:pt idx="5">
                  <c:v>0.46666666666666667</c:v>
                </c:pt>
              </c:numCache>
            </c:numRef>
          </c:val>
        </c:ser>
        <c:ser>
          <c:idx val="2"/>
          <c:order val="2"/>
          <c:tx>
            <c:strRef>
              <c:f>'Figure 4 Data'!$J$3</c:f>
              <c:strCache>
                <c:ptCount val="1"/>
                <c:pt idx="0">
                  <c:v>Not very confident</c:v>
                </c:pt>
              </c:strCache>
            </c:strRef>
          </c:tx>
          <c:invertIfNegative val="0"/>
          <c:cat>
            <c:strRef>
              <c:f>'Figure 4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4 Data'!$J$4:$J$9</c:f>
              <c:numCache>
                <c:formatCode>0.000</c:formatCode>
                <c:ptCount val="6"/>
                <c:pt idx="0">
                  <c:v>0.43939393939393939</c:v>
                </c:pt>
                <c:pt idx="1">
                  <c:v>0.2661290322580645</c:v>
                </c:pt>
                <c:pt idx="2">
                  <c:v>0.11818181818181818</c:v>
                </c:pt>
                <c:pt idx="3">
                  <c:v>0.1038961038961039</c:v>
                </c:pt>
                <c:pt idx="4">
                  <c:v>0.39072847682119205</c:v>
                </c:pt>
                <c:pt idx="5">
                  <c:v>0.33333333333333331</c:v>
                </c:pt>
              </c:numCache>
            </c:numRef>
          </c:val>
        </c:ser>
        <c:ser>
          <c:idx val="3"/>
          <c:order val="3"/>
          <c:tx>
            <c:strRef>
              <c:f>'Figure 4 Data'!$K$3</c:f>
              <c:strCache>
                <c:ptCount val="1"/>
                <c:pt idx="0">
                  <c:v>Not confident at all</c:v>
                </c:pt>
              </c:strCache>
            </c:strRef>
          </c:tx>
          <c:invertIfNegative val="0"/>
          <c:cat>
            <c:strRef>
              <c:f>'Figure 4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4 Data'!$K$4:$K$9</c:f>
              <c:numCache>
                <c:formatCode>0.000</c:formatCode>
                <c:ptCount val="6"/>
                <c:pt idx="0">
                  <c:v>0.18686868686868688</c:v>
                </c:pt>
                <c:pt idx="1">
                  <c:v>0.10483870967741936</c:v>
                </c:pt>
                <c:pt idx="2">
                  <c:v>1.8181818181818181E-2</c:v>
                </c:pt>
                <c:pt idx="3">
                  <c:v>4.5454545454545456E-2</c:v>
                </c:pt>
                <c:pt idx="4">
                  <c:v>9.2715231788079472E-2</c:v>
                </c:pt>
                <c:pt idx="5">
                  <c:v>0.1111111111111111</c:v>
                </c:pt>
              </c:numCache>
            </c:numRef>
          </c:val>
        </c:ser>
        <c:dLbls>
          <c:showLegendKey val="0"/>
          <c:showVal val="0"/>
          <c:showCatName val="0"/>
          <c:showSerName val="0"/>
          <c:showPercent val="0"/>
          <c:showBubbleSize val="0"/>
        </c:dLbls>
        <c:gapWidth val="150"/>
        <c:axId val="88243200"/>
        <c:axId val="88249088"/>
      </c:barChart>
      <c:catAx>
        <c:axId val="88243200"/>
        <c:scaling>
          <c:orientation val="minMax"/>
        </c:scaling>
        <c:delete val="0"/>
        <c:axPos val="b"/>
        <c:majorTickMark val="out"/>
        <c:minorTickMark val="none"/>
        <c:tickLblPos val="nextTo"/>
        <c:txPr>
          <a:bodyPr/>
          <a:lstStyle/>
          <a:p>
            <a:pPr>
              <a:defRPr sz="800"/>
            </a:pPr>
            <a:endParaRPr lang="en-US"/>
          </a:p>
        </c:txPr>
        <c:crossAx val="88249088"/>
        <c:crosses val="autoZero"/>
        <c:auto val="1"/>
        <c:lblAlgn val="ctr"/>
        <c:lblOffset val="100"/>
        <c:noMultiLvlLbl val="0"/>
      </c:catAx>
      <c:valAx>
        <c:axId val="88249088"/>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8243200"/>
        <c:crosses val="autoZero"/>
        <c:crossBetween val="between"/>
      </c:valAx>
    </c:plotArea>
    <c:legend>
      <c:legendPos val="b"/>
      <c:layout/>
      <c:overlay val="0"/>
    </c:legend>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clustered"/>
        <c:varyColors val="0"/>
        <c:ser>
          <c:idx val="0"/>
          <c:order val="0"/>
          <c:tx>
            <c:strRef>
              <c:f>'Figure 5 Data'!$H$3</c:f>
              <c:strCache>
                <c:ptCount val="1"/>
                <c:pt idx="0">
                  <c:v>Very Useful</c:v>
                </c:pt>
              </c:strCache>
            </c:strRef>
          </c:tx>
          <c:invertIfNegative val="0"/>
          <c:cat>
            <c:strRef>
              <c:f>'Figure 5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5 Data'!$H$4:$H$9</c:f>
              <c:numCache>
                <c:formatCode>0.000</c:formatCode>
                <c:ptCount val="6"/>
                <c:pt idx="0">
                  <c:v>0.115</c:v>
                </c:pt>
                <c:pt idx="1">
                  <c:v>0.12195121951219512</c:v>
                </c:pt>
                <c:pt idx="2">
                  <c:v>0.33486238532110091</c:v>
                </c:pt>
                <c:pt idx="3">
                  <c:v>0.3935483870967742</c:v>
                </c:pt>
                <c:pt idx="4">
                  <c:v>0.13333333333333333</c:v>
                </c:pt>
                <c:pt idx="5">
                  <c:v>0.1111111111111111</c:v>
                </c:pt>
              </c:numCache>
            </c:numRef>
          </c:val>
        </c:ser>
        <c:ser>
          <c:idx val="1"/>
          <c:order val="1"/>
          <c:tx>
            <c:strRef>
              <c:f>'Figure 5 Data'!$I$3</c:f>
              <c:strCache>
                <c:ptCount val="1"/>
                <c:pt idx="0">
                  <c:v>Somewhat useful</c:v>
                </c:pt>
              </c:strCache>
            </c:strRef>
          </c:tx>
          <c:invertIfNegative val="0"/>
          <c:cat>
            <c:strRef>
              <c:f>'Figure 5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5 Data'!$I$4:$I$9</c:f>
              <c:numCache>
                <c:formatCode>0.000</c:formatCode>
                <c:ptCount val="6"/>
                <c:pt idx="0">
                  <c:v>0.56999999999999995</c:v>
                </c:pt>
                <c:pt idx="1">
                  <c:v>0.52845528455284552</c:v>
                </c:pt>
                <c:pt idx="2">
                  <c:v>0.52752293577981646</c:v>
                </c:pt>
                <c:pt idx="3">
                  <c:v>0.50967741935483868</c:v>
                </c:pt>
                <c:pt idx="4">
                  <c:v>0.56666666666666665</c:v>
                </c:pt>
                <c:pt idx="5">
                  <c:v>0.48888888888888887</c:v>
                </c:pt>
              </c:numCache>
            </c:numRef>
          </c:val>
        </c:ser>
        <c:ser>
          <c:idx val="2"/>
          <c:order val="2"/>
          <c:tx>
            <c:strRef>
              <c:f>'Figure 5 Data'!$J$3</c:f>
              <c:strCache>
                <c:ptCount val="1"/>
                <c:pt idx="0">
                  <c:v>Not very useful</c:v>
                </c:pt>
              </c:strCache>
            </c:strRef>
          </c:tx>
          <c:invertIfNegative val="0"/>
          <c:cat>
            <c:strRef>
              <c:f>'Figure 5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5 Data'!$J$4:$J$9</c:f>
              <c:numCache>
                <c:formatCode>0.000</c:formatCode>
                <c:ptCount val="6"/>
                <c:pt idx="0">
                  <c:v>0.23499999999999999</c:v>
                </c:pt>
                <c:pt idx="1">
                  <c:v>0.25203252032520324</c:v>
                </c:pt>
                <c:pt idx="2">
                  <c:v>0.11926605504587157</c:v>
                </c:pt>
                <c:pt idx="3">
                  <c:v>7.0967741935483872E-2</c:v>
                </c:pt>
                <c:pt idx="4">
                  <c:v>0.24</c:v>
                </c:pt>
                <c:pt idx="5">
                  <c:v>0.31111111111111112</c:v>
                </c:pt>
              </c:numCache>
            </c:numRef>
          </c:val>
        </c:ser>
        <c:ser>
          <c:idx val="3"/>
          <c:order val="3"/>
          <c:tx>
            <c:strRef>
              <c:f>'Figure 5 Data'!$K$3</c:f>
              <c:strCache>
                <c:ptCount val="1"/>
                <c:pt idx="0">
                  <c:v>Not Useful at all</c:v>
                </c:pt>
              </c:strCache>
            </c:strRef>
          </c:tx>
          <c:invertIfNegative val="0"/>
          <c:cat>
            <c:strRef>
              <c:f>'Figure 5 Data'!$B$4:$B$9</c:f>
              <c:strCache>
                <c:ptCount val="6"/>
                <c:pt idx="0">
                  <c:v>Clash of Civilizations</c:v>
                </c:pt>
                <c:pt idx="1">
                  <c:v>Democratic Peace Theory</c:v>
                </c:pt>
                <c:pt idx="2">
                  <c:v>Mutual Assured Destruction</c:v>
                </c:pt>
                <c:pt idx="3">
                  <c:v>Population Centric COIN</c:v>
                </c:pt>
                <c:pt idx="4">
                  <c:v>Structural Realism</c:v>
                </c:pt>
                <c:pt idx="5">
                  <c:v>Expected Utility</c:v>
                </c:pt>
              </c:strCache>
            </c:strRef>
          </c:cat>
          <c:val>
            <c:numRef>
              <c:f>'Figure 5 Data'!$K$4:$K$9</c:f>
              <c:numCache>
                <c:formatCode>0.000</c:formatCode>
                <c:ptCount val="6"/>
                <c:pt idx="0">
                  <c:v>0.08</c:v>
                </c:pt>
                <c:pt idx="1">
                  <c:v>9.7560975609756101E-2</c:v>
                </c:pt>
                <c:pt idx="2">
                  <c:v>1.834862385321101E-2</c:v>
                </c:pt>
                <c:pt idx="3">
                  <c:v>2.5806451612903226E-2</c:v>
                </c:pt>
                <c:pt idx="4">
                  <c:v>0.06</c:v>
                </c:pt>
                <c:pt idx="5">
                  <c:v>8.8888888888888892E-2</c:v>
                </c:pt>
              </c:numCache>
            </c:numRef>
          </c:val>
        </c:ser>
        <c:dLbls>
          <c:showLegendKey val="0"/>
          <c:showVal val="0"/>
          <c:showCatName val="0"/>
          <c:showSerName val="0"/>
          <c:showPercent val="0"/>
          <c:showBubbleSize val="0"/>
        </c:dLbls>
        <c:gapWidth val="150"/>
        <c:axId val="88280064"/>
        <c:axId val="88294144"/>
      </c:barChart>
      <c:catAx>
        <c:axId val="88280064"/>
        <c:scaling>
          <c:orientation val="minMax"/>
        </c:scaling>
        <c:delete val="0"/>
        <c:axPos val="b"/>
        <c:majorTickMark val="out"/>
        <c:minorTickMark val="none"/>
        <c:tickLblPos val="nextTo"/>
        <c:txPr>
          <a:bodyPr/>
          <a:lstStyle/>
          <a:p>
            <a:pPr>
              <a:defRPr sz="800"/>
            </a:pPr>
            <a:endParaRPr lang="en-US"/>
          </a:p>
        </c:txPr>
        <c:crossAx val="88294144"/>
        <c:crosses val="autoZero"/>
        <c:auto val="1"/>
        <c:lblAlgn val="ctr"/>
        <c:lblOffset val="100"/>
        <c:noMultiLvlLbl val="0"/>
      </c:catAx>
      <c:valAx>
        <c:axId val="88294144"/>
        <c:scaling>
          <c:orientation val="minMax"/>
          <c:max val="1"/>
        </c:scaling>
        <c:delete val="0"/>
        <c:axPos val="l"/>
        <c:majorGridlines/>
        <c:numFmt formatCode="0%" sourceLinked="0"/>
        <c:majorTickMark val="out"/>
        <c:minorTickMark val="none"/>
        <c:tickLblPos val="nextTo"/>
        <c:txPr>
          <a:bodyPr/>
          <a:lstStyle/>
          <a:p>
            <a:pPr>
              <a:defRPr sz="800"/>
            </a:pPr>
            <a:endParaRPr lang="en-US"/>
          </a:p>
        </c:txPr>
        <c:crossAx val="88280064"/>
        <c:crosses val="autoZero"/>
        <c:crossBetween val="between"/>
      </c:valAx>
    </c:plotArea>
    <c:legend>
      <c:legendPos val="b"/>
      <c:layout/>
      <c:overlay val="0"/>
      <c:txPr>
        <a:bodyPr/>
        <a:lstStyle/>
        <a:p>
          <a:pPr>
            <a:defRPr sz="800"/>
          </a:pPr>
          <a:endParaRPr lang="en-US"/>
        </a:p>
      </c:txPr>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9524</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10</xdr:row>
      <xdr:rowOff>4762</xdr:rowOff>
    </xdr:from>
    <xdr:to>
      <xdr:col>7</xdr:col>
      <xdr:colOff>561975</xdr:colOff>
      <xdr:row>24</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123825</xdr:colOff>
      <xdr:row>10</xdr:row>
      <xdr:rowOff>61912</xdr:rowOff>
    </xdr:from>
    <xdr:to>
      <xdr:col>7</xdr:col>
      <xdr:colOff>428625</xdr:colOff>
      <xdr:row>24</xdr:row>
      <xdr:rowOff>138112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95250</xdr:colOff>
      <xdr:row>18</xdr:row>
      <xdr:rowOff>71437</xdr:rowOff>
    </xdr:from>
    <xdr:to>
      <xdr:col>7</xdr:col>
      <xdr:colOff>400050</xdr:colOff>
      <xdr:row>32</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11</xdr:row>
      <xdr:rowOff>4762</xdr:rowOff>
    </xdr:from>
    <xdr:to>
      <xdr:col>7</xdr:col>
      <xdr:colOff>371475</xdr:colOff>
      <xdr:row>25</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600074</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3</xdr:row>
      <xdr:rowOff>23812</xdr:rowOff>
    </xdr:from>
    <xdr:to>
      <xdr:col>7</xdr:col>
      <xdr:colOff>352425</xdr:colOff>
      <xdr:row>17</xdr:row>
      <xdr:rowOff>100012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8</xdr:row>
      <xdr:rowOff>61912</xdr:rowOff>
    </xdr:from>
    <xdr:to>
      <xdr:col>7</xdr:col>
      <xdr:colOff>419100</xdr:colOff>
      <xdr:row>22</xdr:row>
      <xdr:rowOff>138112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21</xdr:row>
      <xdr:rowOff>14287</xdr:rowOff>
    </xdr:from>
    <xdr:to>
      <xdr:col>7</xdr:col>
      <xdr:colOff>304800</xdr:colOff>
      <xdr:row>35</xdr:row>
      <xdr:rowOff>90487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28575</xdr:colOff>
      <xdr:row>46</xdr:row>
      <xdr:rowOff>4762</xdr:rowOff>
    </xdr:from>
    <xdr:to>
      <xdr:col>7</xdr:col>
      <xdr:colOff>333375</xdr:colOff>
      <xdr:row>60</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13</xdr:row>
      <xdr:rowOff>185737</xdr:rowOff>
    </xdr:from>
    <xdr:to>
      <xdr:col>7</xdr:col>
      <xdr:colOff>314325</xdr:colOff>
      <xdr:row>28</xdr:row>
      <xdr:rowOff>71437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47625</xdr:colOff>
      <xdr:row>12</xdr:row>
      <xdr:rowOff>147637</xdr:rowOff>
    </xdr:from>
    <xdr:to>
      <xdr:col>7</xdr:col>
      <xdr:colOff>352425</xdr:colOff>
      <xdr:row>27</xdr:row>
      <xdr:rowOff>33337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161925</xdr:colOff>
      <xdr:row>8</xdr:row>
      <xdr:rowOff>171450</xdr:rowOff>
    </xdr:from>
    <xdr:to>
      <xdr:col>7</xdr:col>
      <xdr:colOff>466725</xdr:colOff>
      <xdr:row>22</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15</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142875</xdr:colOff>
      <xdr:row>5</xdr:row>
      <xdr:rowOff>33337</xdr:rowOff>
    </xdr:from>
    <xdr:to>
      <xdr:col>7</xdr:col>
      <xdr:colOff>447675</xdr:colOff>
      <xdr:row>19</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12</xdr:row>
      <xdr:rowOff>14287</xdr:rowOff>
    </xdr:from>
    <xdr:to>
      <xdr:col>7</xdr:col>
      <xdr:colOff>304800</xdr:colOff>
      <xdr:row>26</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142875</xdr:colOff>
      <xdr:row>11</xdr:row>
      <xdr:rowOff>157162</xdr:rowOff>
    </xdr:from>
    <xdr:to>
      <xdr:col>15</xdr:col>
      <xdr:colOff>447675</xdr:colOff>
      <xdr:row>26</xdr:row>
      <xdr:rowOff>42862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247650</xdr:colOff>
      <xdr:row>5</xdr:row>
      <xdr:rowOff>23812</xdr:rowOff>
    </xdr:from>
    <xdr:to>
      <xdr:col>7</xdr:col>
      <xdr:colOff>250698</xdr:colOff>
      <xdr:row>20</xdr:row>
      <xdr:rowOff>37528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6</xdr:row>
      <xdr:rowOff>14287</xdr:rowOff>
    </xdr:from>
    <xdr:to>
      <xdr:col>7</xdr:col>
      <xdr:colOff>3048</xdr:colOff>
      <xdr:row>21</xdr:row>
      <xdr:rowOff>28003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185737</xdr:rowOff>
    </xdr:from>
    <xdr:to>
      <xdr:col>7</xdr:col>
      <xdr:colOff>304800</xdr:colOff>
      <xdr:row>27</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8</xdr:row>
      <xdr:rowOff>14287</xdr:rowOff>
    </xdr:from>
    <xdr:to>
      <xdr:col>8</xdr:col>
      <xdr:colOff>314325</xdr:colOff>
      <xdr:row>22</xdr:row>
      <xdr:rowOff>90487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314324</xdr:colOff>
      <xdr:row>10</xdr:row>
      <xdr:rowOff>80962</xdr:rowOff>
    </xdr:from>
    <xdr:to>
      <xdr:col>8</xdr:col>
      <xdr:colOff>133349</xdr:colOff>
      <xdr:row>24</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xdr:colOff>
      <xdr:row>15</xdr:row>
      <xdr:rowOff>13716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3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workbookViewId="0">
      <selection activeCell="N5" sqref="N5:O5"/>
    </sheetView>
  </sheetViews>
  <sheetFormatPr defaultRowHeight="15" x14ac:dyDescent="0.25"/>
  <cols>
    <col min="6" max="6" width="25.7109375" customWidth="1"/>
  </cols>
  <sheetData>
    <row r="1" spans="1:19" ht="15" customHeight="1" x14ac:dyDescent="0.25">
      <c r="A1" s="77" t="s">
        <v>609</v>
      </c>
      <c r="B1" s="77"/>
      <c r="C1" s="77"/>
      <c r="D1" s="77"/>
      <c r="E1" s="77"/>
      <c r="F1" s="77"/>
      <c r="G1" s="77"/>
      <c r="H1" s="77"/>
      <c r="I1" s="77"/>
      <c r="J1" s="77"/>
      <c r="K1" s="77"/>
      <c r="L1" s="56"/>
      <c r="M1" s="85"/>
      <c r="N1" s="85"/>
      <c r="O1" s="85"/>
      <c r="P1" s="85"/>
      <c r="Q1" s="85"/>
      <c r="R1" s="85"/>
      <c r="S1" s="55"/>
    </row>
    <row r="2" spans="1:19" ht="14.1" customHeight="1" x14ac:dyDescent="0.25">
      <c r="A2" s="79" t="s">
        <v>681</v>
      </c>
      <c r="B2" s="79"/>
      <c r="C2" s="79"/>
      <c r="D2" s="79"/>
      <c r="E2" s="79"/>
      <c r="F2" s="79"/>
      <c r="G2" s="79"/>
      <c r="H2" s="79"/>
      <c r="I2" s="79"/>
      <c r="J2" s="79"/>
      <c r="K2" s="79"/>
      <c r="L2" s="85"/>
      <c r="M2" s="85"/>
      <c r="N2" s="85"/>
      <c r="O2" s="85"/>
      <c r="P2" s="85"/>
      <c r="Q2" s="85"/>
      <c r="R2" s="85"/>
      <c r="S2" s="85"/>
    </row>
    <row r="3" spans="1:19" ht="14.1" customHeight="1" x14ac:dyDescent="0.25">
      <c r="A3" s="75" t="s">
        <v>682</v>
      </c>
      <c r="B3" s="75"/>
      <c r="C3" s="75"/>
      <c r="D3" s="75"/>
      <c r="E3" s="75"/>
      <c r="F3" s="75"/>
      <c r="G3" s="75"/>
      <c r="H3" s="75"/>
      <c r="I3" s="75"/>
      <c r="J3" s="75"/>
      <c r="K3" s="75"/>
      <c r="L3" s="85"/>
      <c r="M3" s="85"/>
      <c r="N3" s="85"/>
      <c r="O3" s="85"/>
      <c r="P3" s="85"/>
      <c r="Q3" s="85"/>
      <c r="R3" s="85"/>
      <c r="S3" s="85"/>
    </row>
    <row r="4" spans="1:19" ht="14.1" customHeight="1" x14ac:dyDescent="0.25">
      <c r="A4" s="75" t="s">
        <v>683</v>
      </c>
      <c r="B4" s="75"/>
      <c r="C4" s="75"/>
      <c r="D4" s="75"/>
      <c r="E4" s="75"/>
      <c r="F4" s="75"/>
      <c r="G4" s="75"/>
      <c r="H4" s="75"/>
      <c r="I4" s="75"/>
      <c r="J4" s="75"/>
      <c r="K4" s="75"/>
      <c r="L4" s="85"/>
      <c r="M4" s="85"/>
      <c r="N4" s="85"/>
      <c r="O4" s="85"/>
      <c r="P4" s="85"/>
      <c r="Q4" s="85"/>
      <c r="R4" s="85"/>
      <c r="S4" s="85"/>
    </row>
    <row r="5" spans="1:19" ht="14.1" customHeight="1" x14ac:dyDescent="0.25">
      <c r="A5" s="75" t="s">
        <v>684</v>
      </c>
      <c r="B5" s="75"/>
      <c r="C5" s="75"/>
      <c r="D5" s="75"/>
      <c r="E5" s="75"/>
      <c r="F5" s="75"/>
      <c r="G5" s="75"/>
      <c r="H5" s="75"/>
      <c r="I5" s="75"/>
      <c r="J5" s="75"/>
      <c r="K5" s="75"/>
      <c r="L5" s="85"/>
      <c r="M5" s="85"/>
      <c r="N5" s="85"/>
      <c r="O5" s="85"/>
      <c r="P5" s="85"/>
      <c r="Q5" s="85"/>
      <c r="R5" s="85"/>
      <c r="S5" s="85"/>
    </row>
    <row r="6" spans="1:19" ht="14.1" customHeight="1" x14ac:dyDescent="0.25">
      <c r="A6" s="75" t="s">
        <v>685</v>
      </c>
      <c r="B6" s="75"/>
      <c r="C6" s="75"/>
      <c r="D6" s="75"/>
      <c r="E6" s="75"/>
      <c r="F6" s="75"/>
      <c r="G6" s="75"/>
      <c r="H6" s="75"/>
      <c r="I6" s="75"/>
      <c r="J6" s="75"/>
      <c r="K6" s="75"/>
      <c r="L6" s="85"/>
      <c r="M6" s="85"/>
      <c r="N6" s="85"/>
      <c r="O6" s="85"/>
      <c r="P6" s="85"/>
      <c r="Q6" s="85"/>
      <c r="R6" s="85"/>
      <c r="S6" s="85"/>
    </row>
    <row r="7" spans="1:19" ht="14.1" customHeight="1" x14ac:dyDescent="0.25">
      <c r="A7" s="75" t="s">
        <v>686</v>
      </c>
      <c r="B7" s="75"/>
      <c r="C7" s="75"/>
      <c r="D7" s="75"/>
      <c r="E7" s="75"/>
      <c r="F7" s="75"/>
      <c r="G7" s="75"/>
      <c r="H7" s="75"/>
      <c r="I7" s="75"/>
      <c r="J7" s="75"/>
      <c r="K7" s="75"/>
      <c r="L7" s="85"/>
      <c r="M7" s="85"/>
      <c r="N7" s="85"/>
      <c r="O7" s="85"/>
      <c r="P7" s="85"/>
      <c r="Q7" s="85"/>
      <c r="R7" s="85"/>
      <c r="S7" s="85"/>
    </row>
    <row r="8" spans="1:19" ht="14.1" customHeight="1" x14ac:dyDescent="0.25">
      <c r="A8" s="79" t="s">
        <v>687</v>
      </c>
      <c r="B8" s="79"/>
      <c r="C8" s="79"/>
      <c r="D8" s="79"/>
      <c r="E8" s="79"/>
      <c r="F8" s="79"/>
      <c r="G8" s="79"/>
      <c r="H8" s="79"/>
      <c r="I8" s="79"/>
      <c r="J8" s="79"/>
      <c r="K8" s="79"/>
      <c r="L8" s="85"/>
      <c r="M8" s="85"/>
      <c r="N8" s="85"/>
      <c r="O8" s="85"/>
      <c r="P8" s="85"/>
      <c r="Q8" s="85"/>
      <c r="R8" s="85"/>
      <c r="S8" s="85"/>
    </row>
    <row r="9" spans="1:19" ht="14.1" customHeight="1" x14ac:dyDescent="0.25">
      <c r="A9" s="75" t="s">
        <v>688</v>
      </c>
      <c r="B9" s="75"/>
      <c r="C9" s="75"/>
      <c r="D9" s="75"/>
      <c r="E9" s="75"/>
      <c r="F9" s="75"/>
      <c r="G9" s="75"/>
      <c r="H9" s="75"/>
      <c r="I9" s="75"/>
      <c r="J9" s="75"/>
      <c r="K9" s="75"/>
      <c r="L9" s="85"/>
      <c r="M9" s="85"/>
      <c r="N9" s="85"/>
      <c r="O9" s="85"/>
      <c r="P9" s="85"/>
      <c r="Q9" s="85"/>
      <c r="R9" s="85"/>
      <c r="S9" s="85"/>
    </row>
    <row r="10" spans="1:19" ht="14.1" customHeight="1" x14ac:dyDescent="0.25">
      <c r="A10" s="75" t="s">
        <v>689</v>
      </c>
      <c r="B10" s="75"/>
      <c r="C10" s="75"/>
      <c r="D10" s="75"/>
      <c r="E10" s="75"/>
      <c r="F10" s="75"/>
      <c r="G10" s="75"/>
      <c r="H10" s="75"/>
      <c r="I10" s="75"/>
      <c r="J10" s="75"/>
      <c r="K10" s="75"/>
      <c r="L10" s="85"/>
      <c r="M10" s="85"/>
      <c r="N10" s="85"/>
      <c r="O10" s="85"/>
      <c r="P10" s="85"/>
      <c r="Q10" s="85"/>
      <c r="R10" s="85"/>
      <c r="S10" s="85"/>
    </row>
    <row r="11" spans="1:19" ht="14.1" customHeight="1" x14ac:dyDescent="0.25">
      <c r="A11" s="75" t="s">
        <v>690</v>
      </c>
      <c r="B11" s="75"/>
      <c r="C11" s="75"/>
      <c r="D11" s="75"/>
      <c r="E11" s="75"/>
      <c r="F11" s="75"/>
      <c r="G11" s="75"/>
      <c r="H11" s="75"/>
      <c r="I11" s="75"/>
      <c r="J11" s="75"/>
      <c r="K11" s="75"/>
      <c r="L11" s="85"/>
      <c r="M11" s="85"/>
      <c r="N11" s="85"/>
      <c r="O11" s="85"/>
      <c r="P11" s="85"/>
      <c r="Q11" s="85"/>
      <c r="R11" s="85"/>
      <c r="S11" s="85"/>
    </row>
    <row r="12" spans="1:19" ht="14.1" customHeight="1" x14ac:dyDescent="0.25">
      <c r="A12" s="78" t="s">
        <v>691</v>
      </c>
      <c r="B12" s="78"/>
      <c r="C12" s="78"/>
      <c r="D12" s="78"/>
      <c r="E12" s="78"/>
      <c r="F12" s="78"/>
      <c r="G12" s="78"/>
      <c r="H12" s="78"/>
      <c r="I12" s="78"/>
      <c r="J12" s="78"/>
      <c r="K12" s="78"/>
      <c r="L12" s="85"/>
      <c r="M12" s="85"/>
      <c r="N12" s="85"/>
      <c r="O12" s="85"/>
      <c r="P12" s="85"/>
      <c r="Q12" s="85"/>
      <c r="R12" s="85"/>
      <c r="S12" s="85"/>
    </row>
    <row r="13" spans="1:19" ht="14.1" customHeight="1" x14ac:dyDescent="0.25">
      <c r="A13" s="78" t="s">
        <v>692</v>
      </c>
      <c r="B13" s="78"/>
      <c r="C13" s="78"/>
      <c r="D13" s="78"/>
      <c r="E13" s="78"/>
      <c r="F13" s="78"/>
      <c r="G13" s="78"/>
      <c r="H13" s="78"/>
      <c r="I13" s="78"/>
      <c r="J13" s="78"/>
      <c r="K13" s="78"/>
      <c r="L13" s="85"/>
      <c r="M13" s="85"/>
      <c r="N13" s="85"/>
      <c r="O13" s="85"/>
      <c r="P13" s="85"/>
      <c r="Q13" s="85"/>
      <c r="R13" s="85"/>
      <c r="S13" s="85"/>
    </row>
    <row r="14" spans="1:19" ht="14.1" customHeight="1" x14ac:dyDescent="0.25">
      <c r="A14" s="78" t="s">
        <v>693</v>
      </c>
      <c r="B14" s="78"/>
      <c r="C14" s="78"/>
      <c r="D14" s="78"/>
      <c r="E14" s="78"/>
      <c r="F14" s="78"/>
      <c r="G14" s="78"/>
      <c r="H14" s="78"/>
      <c r="I14" s="78"/>
      <c r="J14" s="78"/>
      <c r="K14" s="78"/>
      <c r="L14" s="85"/>
      <c r="M14" s="85"/>
      <c r="N14" s="85"/>
      <c r="O14" s="85"/>
      <c r="P14" s="85"/>
      <c r="Q14" s="85"/>
      <c r="R14" s="85"/>
      <c r="S14" s="85"/>
    </row>
    <row r="15" spans="1:19" ht="14.1" customHeight="1" x14ac:dyDescent="0.25">
      <c r="A15" s="75" t="s">
        <v>694</v>
      </c>
      <c r="B15" s="75"/>
      <c r="C15" s="75"/>
      <c r="D15" s="75"/>
      <c r="E15" s="75"/>
      <c r="F15" s="75"/>
      <c r="G15" s="75"/>
      <c r="H15" s="75"/>
      <c r="I15" s="75"/>
      <c r="J15" s="75"/>
      <c r="K15" s="75"/>
      <c r="L15" s="85"/>
      <c r="M15" s="85"/>
      <c r="N15" s="85"/>
      <c r="O15" s="85"/>
      <c r="P15" s="85"/>
      <c r="Q15" s="85"/>
      <c r="R15" s="85"/>
      <c r="S15" s="85"/>
    </row>
    <row r="16" spans="1:19" ht="14.1" customHeight="1" x14ac:dyDescent="0.25">
      <c r="A16" s="78" t="s">
        <v>695</v>
      </c>
      <c r="B16" s="78"/>
      <c r="C16" s="78"/>
      <c r="D16" s="78"/>
      <c r="E16" s="78"/>
      <c r="F16" s="78"/>
      <c r="G16" s="78"/>
      <c r="H16" s="78"/>
      <c r="I16" s="78"/>
      <c r="J16" s="78"/>
      <c r="K16" s="78"/>
      <c r="L16" s="85"/>
      <c r="M16" s="85"/>
      <c r="N16" s="85"/>
      <c r="O16" s="85"/>
      <c r="P16" s="85"/>
      <c r="Q16" s="85"/>
      <c r="R16" s="85"/>
      <c r="S16" s="85"/>
    </row>
    <row r="17" spans="1:19" ht="14.1" customHeight="1" x14ac:dyDescent="0.25">
      <c r="A17" s="78" t="s">
        <v>696</v>
      </c>
      <c r="B17" s="78"/>
      <c r="C17" s="78"/>
      <c r="D17" s="78"/>
      <c r="E17" s="78"/>
      <c r="F17" s="78"/>
      <c r="G17" s="78"/>
      <c r="H17" s="78"/>
      <c r="I17" s="78"/>
      <c r="J17" s="78"/>
      <c r="K17" s="78"/>
      <c r="L17" s="85"/>
      <c r="M17" s="85"/>
      <c r="N17" s="85"/>
      <c r="O17" s="85"/>
      <c r="P17" s="85"/>
      <c r="Q17" s="85"/>
      <c r="R17" s="85"/>
      <c r="S17" s="85"/>
    </row>
    <row r="18" spans="1:19" ht="14.1" customHeight="1" x14ac:dyDescent="0.25">
      <c r="A18" s="75" t="s">
        <v>697</v>
      </c>
      <c r="B18" s="75"/>
      <c r="C18" s="75"/>
      <c r="D18" s="75"/>
      <c r="E18" s="75"/>
      <c r="F18" s="75"/>
      <c r="G18" s="75"/>
      <c r="H18" s="75"/>
      <c r="I18" s="75"/>
      <c r="J18" s="75"/>
      <c r="K18" s="75"/>
      <c r="L18" s="85"/>
      <c r="M18" s="85"/>
      <c r="N18" s="85"/>
      <c r="O18" s="85"/>
      <c r="P18" s="85"/>
      <c r="Q18" s="85"/>
      <c r="R18" s="85"/>
      <c r="S18" s="85"/>
    </row>
    <row r="19" spans="1:19" ht="14.1" customHeight="1" x14ac:dyDescent="0.25">
      <c r="A19" s="75" t="s">
        <v>698</v>
      </c>
      <c r="B19" s="75"/>
      <c r="C19" s="75"/>
      <c r="D19" s="75"/>
      <c r="E19" s="75"/>
      <c r="F19" s="75"/>
      <c r="G19" s="75"/>
      <c r="H19" s="75"/>
      <c r="I19" s="75"/>
      <c r="J19" s="75"/>
      <c r="K19" s="75"/>
      <c r="L19" s="85"/>
      <c r="M19" s="85"/>
      <c r="N19" s="85"/>
      <c r="O19" s="85"/>
      <c r="P19" s="85"/>
      <c r="Q19" s="85"/>
      <c r="R19" s="85"/>
      <c r="S19" s="85"/>
    </row>
    <row r="20" spans="1:19" ht="14.1" customHeight="1" x14ac:dyDescent="0.25">
      <c r="A20" s="78" t="s">
        <v>699</v>
      </c>
      <c r="B20" s="78"/>
      <c r="C20" s="78"/>
      <c r="D20" s="78"/>
      <c r="E20" s="78"/>
      <c r="F20" s="78"/>
      <c r="G20" s="78"/>
      <c r="H20" s="78"/>
      <c r="I20" s="78"/>
      <c r="J20" s="78"/>
      <c r="K20" s="78"/>
      <c r="L20" s="85"/>
      <c r="M20" s="85"/>
      <c r="N20" s="85"/>
      <c r="O20" s="85"/>
      <c r="P20" s="85"/>
      <c r="Q20" s="85"/>
      <c r="R20" s="85"/>
      <c r="S20" s="85"/>
    </row>
    <row r="21" spans="1:19" ht="14.1" customHeight="1" x14ac:dyDescent="0.25">
      <c r="A21" s="78" t="s">
        <v>700</v>
      </c>
      <c r="B21" s="78"/>
      <c r="C21" s="78"/>
      <c r="D21" s="78"/>
      <c r="E21" s="78"/>
      <c r="F21" s="78"/>
      <c r="G21" s="78"/>
      <c r="H21" s="78"/>
      <c r="I21" s="78"/>
      <c r="J21" s="78"/>
      <c r="K21" s="78"/>
      <c r="L21" s="85"/>
      <c r="M21" s="85"/>
      <c r="N21" s="85"/>
      <c r="O21" s="85"/>
      <c r="P21" s="85"/>
      <c r="Q21" s="85"/>
      <c r="R21" s="85"/>
      <c r="S21" s="85"/>
    </row>
    <row r="22" spans="1:19" ht="14.1" customHeight="1" x14ac:dyDescent="0.25">
      <c r="A22" s="75" t="s">
        <v>701</v>
      </c>
      <c r="B22" s="75"/>
      <c r="C22" s="75"/>
      <c r="D22" s="75"/>
      <c r="E22" s="75"/>
      <c r="F22" s="75"/>
      <c r="G22" s="75"/>
      <c r="H22" s="75"/>
      <c r="I22" s="75"/>
      <c r="J22" s="75"/>
      <c r="K22" s="75"/>
      <c r="L22" s="85"/>
      <c r="M22" s="85"/>
      <c r="N22" s="85"/>
      <c r="O22" s="85"/>
      <c r="P22" s="85"/>
      <c r="Q22" s="85"/>
      <c r="R22" s="85"/>
      <c r="S22" s="85"/>
    </row>
    <row r="23" spans="1:19" ht="14.1" customHeight="1" x14ac:dyDescent="0.25">
      <c r="A23" s="78" t="s">
        <v>702</v>
      </c>
      <c r="B23" s="78"/>
      <c r="C23" s="78"/>
      <c r="D23" s="78"/>
      <c r="E23" s="78"/>
      <c r="F23" s="78"/>
      <c r="G23" s="78"/>
      <c r="H23" s="78"/>
      <c r="I23" s="78"/>
      <c r="J23" s="78"/>
      <c r="K23" s="78"/>
      <c r="L23" s="85"/>
      <c r="M23" s="85"/>
      <c r="N23" s="85"/>
      <c r="O23" s="85"/>
      <c r="P23" s="85"/>
      <c r="Q23" s="85"/>
      <c r="R23" s="85"/>
      <c r="S23" s="85"/>
    </row>
    <row r="24" spans="1:19" ht="14.1" customHeight="1" x14ac:dyDescent="0.25">
      <c r="A24" s="78" t="s">
        <v>703</v>
      </c>
      <c r="B24" s="78"/>
      <c r="C24" s="78"/>
      <c r="D24" s="78"/>
      <c r="E24" s="78"/>
      <c r="F24" s="78"/>
      <c r="G24" s="78"/>
      <c r="H24" s="78"/>
      <c r="I24" s="78"/>
      <c r="J24" s="78"/>
      <c r="K24" s="78"/>
      <c r="L24" s="85"/>
      <c r="M24" s="85"/>
      <c r="N24" s="85"/>
      <c r="O24" s="85"/>
      <c r="P24" s="85"/>
      <c r="Q24" s="85"/>
      <c r="R24" s="85"/>
      <c r="S24" s="85"/>
    </row>
    <row r="25" spans="1:19" ht="14.1" customHeight="1" x14ac:dyDescent="0.25">
      <c r="A25" s="78" t="s">
        <v>704</v>
      </c>
      <c r="B25" s="78"/>
      <c r="C25" s="78"/>
      <c r="D25" s="78"/>
      <c r="E25" s="78"/>
      <c r="F25" s="78"/>
      <c r="G25" s="78"/>
      <c r="H25" s="78"/>
      <c r="I25" s="78"/>
      <c r="J25" s="78"/>
      <c r="K25" s="78"/>
      <c r="L25" s="85"/>
      <c r="M25" s="85"/>
      <c r="N25" s="85"/>
      <c r="O25" s="85"/>
      <c r="P25" s="85"/>
      <c r="Q25" s="85"/>
      <c r="R25" s="85"/>
      <c r="S25" s="85"/>
    </row>
    <row r="26" spans="1:19" ht="14.1" customHeight="1" x14ac:dyDescent="0.25">
      <c r="A26" s="78" t="s">
        <v>705</v>
      </c>
      <c r="B26" s="78"/>
      <c r="C26" s="78"/>
      <c r="D26" s="78"/>
      <c r="E26" s="78"/>
      <c r="F26" s="78"/>
      <c r="G26" s="78"/>
      <c r="H26" s="78"/>
      <c r="I26" s="78"/>
      <c r="J26" s="78"/>
      <c r="K26" s="78"/>
      <c r="L26" s="55"/>
      <c r="M26" s="55"/>
      <c r="N26" s="55"/>
      <c r="O26" s="55"/>
      <c r="P26" s="55"/>
      <c r="Q26" s="55"/>
      <c r="R26" s="55"/>
      <c r="S26" s="55"/>
    </row>
    <row r="27" spans="1:19" ht="14.1" customHeight="1" x14ac:dyDescent="0.25">
      <c r="A27" s="81" t="s">
        <v>706</v>
      </c>
      <c r="B27" s="81"/>
      <c r="C27" s="81"/>
      <c r="D27" s="81"/>
      <c r="E27" s="81"/>
      <c r="F27" s="81"/>
      <c r="G27" s="81"/>
      <c r="H27" s="81"/>
      <c r="I27" s="81"/>
      <c r="J27" s="81"/>
      <c r="K27" s="81"/>
      <c r="L27" s="55"/>
      <c r="M27" s="55"/>
      <c r="N27" s="55"/>
      <c r="O27" s="55"/>
      <c r="P27" s="55"/>
      <c r="Q27" s="55"/>
      <c r="R27" s="85"/>
      <c r="S27" s="85"/>
    </row>
    <row r="28" spans="1:19" ht="14.1" customHeight="1" x14ac:dyDescent="0.25">
      <c r="A28" s="81" t="s">
        <v>707</v>
      </c>
      <c r="B28" s="81"/>
      <c r="C28" s="81"/>
      <c r="D28" s="81"/>
      <c r="E28" s="81"/>
      <c r="F28" s="81"/>
      <c r="G28" s="81"/>
      <c r="H28" s="81"/>
      <c r="I28" s="81"/>
      <c r="J28" s="81"/>
      <c r="K28" s="81"/>
      <c r="L28" s="55"/>
      <c r="M28" s="55"/>
      <c r="N28" s="55"/>
      <c r="O28" s="55"/>
      <c r="P28" s="55"/>
      <c r="Q28" s="55"/>
      <c r="R28" s="55"/>
      <c r="S28" s="55"/>
    </row>
    <row r="29" spans="1:19" ht="14.1" customHeight="1" x14ac:dyDescent="0.25">
      <c r="A29" s="79" t="s">
        <v>708</v>
      </c>
      <c r="B29" s="79"/>
      <c r="C29" s="79"/>
      <c r="D29" s="79"/>
      <c r="E29" s="79"/>
      <c r="F29" s="79"/>
      <c r="G29" s="79"/>
      <c r="H29" s="79"/>
      <c r="I29" s="79"/>
      <c r="J29" s="79"/>
      <c r="K29" s="79"/>
      <c r="L29" s="83"/>
      <c r="M29" s="83"/>
      <c r="N29" s="83"/>
      <c r="O29" s="83"/>
      <c r="P29" s="83"/>
      <c r="Q29" s="83"/>
      <c r="R29" s="83"/>
      <c r="S29" s="83"/>
    </row>
    <row r="30" spans="1:19" ht="14.1" customHeight="1" x14ac:dyDescent="0.25">
      <c r="A30" s="82" t="s">
        <v>709</v>
      </c>
      <c r="B30" s="82"/>
      <c r="C30" s="82"/>
      <c r="D30" s="82"/>
      <c r="E30" s="82"/>
      <c r="F30" s="82"/>
      <c r="G30" s="82"/>
      <c r="H30" s="82"/>
      <c r="I30" s="82"/>
      <c r="J30" s="82"/>
      <c r="K30" s="82"/>
      <c r="L30" s="83"/>
      <c r="M30" s="83"/>
      <c r="N30" s="83"/>
      <c r="O30" s="83"/>
      <c r="P30" s="83"/>
      <c r="Q30" s="83"/>
      <c r="R30" s="83"/>
      <c r="S30" s="83"/>
    </row>
    <row r="31" spans="1:19" ht="14.1" customHeight="1" x14ac:dyDescent="0.25">
      <c r="A31" s="84" t="s">
        <v>710</v>
      </c>
      <c r="B31" s="84"/>
      <c r="C31" s="84"/>
      <c r="D31" s="84"/>
      <c r="E31" s="84"/>
      <c r="F31" s="84"/>
      <c r="G31" s="84"/>
      <c r="H31" s="84"/>
      <c r="I31" s="84"/>
      <c r="J31" s="84"/>
      <c r="K31" s="84"/>
      <c r="L31" s="52"/>
      <c r="M31" s="52"/>
      <c r="N31" s="83"/>
      <c r="O31" s="83"/>
      <c r="P31" s="83"/>
      <c r="Q31" s="83"/>
      <c r="R31" s="83"/>
      <c r="S31" s="83"/>
    </row>
    <row r="32" spans="1:19" ht="15" customHeight="1" x14ac:dyDescent="0.25">
      <c r="A32" s="69"/>
      <c r="B32" s="69"/>
      <c r="C32" s="69"/>
      <c r="D32" s="69"/>
      <c r="E32" s="69"/>
      <c r="F32" s="69"/>
      <c r="G32" s="69"/>
      <c r="H32" s="69"/>
      <c r="I32" s="69"/>
      <c r="J32" s="69"/>
      <c r="K32" s="69"/>
      <c r="L32" s="70"/>
      <c r="M32" s="70"/>
      <c r="N32" s="70"/>
      <c r="O32" s="70"/>
      <c r="P32" s="70"/>
      <c r="Q32" s="70"/>
      <c r="R32" s="70"/>
      <c r="S32" s="70"/>
    </row>
    <row r="33" spans="1:19" ht="15" customHeight="1" x14ac:dyDescent="0.25">
      <c r="A33" s="74" t="s">
        <v>677</v>
      </c>
      <c r="B33" s="74"/>
      <c r="C33" s="74"/>
      <c r="D33" s="74"/>
      <c r="E33" s="74"/>
      <c r="F33" s="74"/>
      <c r="G33" s="74"/>
      <c r="H33" s="74"/>
      <c r="I33" s="74"/>
      <c r="J33" s="74"/>
      <c r="K33" s="74"/>
      <c r="L33" s="70"/>
      <c r="M33" s="70"/>
      <c r="N33" s="70"/>
      <c r="O33" s="70"/>
      <c r="P33" s="70"/>
      <c r="Q33" s="70"/>
      <c r="R33" s="70"/>
      <c r="S33" s="70"/>
    </row>
    <row r="34" spans="1:19" ht="14.1" customHeight="1" x14ac:dyDescent="0.25">
      <c r="A34" s="80" t="s">
        <v>711</v>
      </c>
      <c r="B34" s="80"/>
      <c r="C34" s="80"/>
      <c r="D34" s="80"/>
      <c r="E34" s="80"/>
      <c r="F34" s="80"/>
      <c r="G34" s="80"/>
      <c r="H34" s="80"/>
      <c r="I34" s="80"/>
      <c r="J34" s="80"/>
      <c r="K34" s="80"/>
      <c r="L34" s="52"/>
      <c r="M34" s="52"/>
      <c r="N34" s="11"/>
      <c r="O34" s="11"/>
      <c r="P34" s="11"/>
      <c r="Q34" s="11"/>
      <c r="R34" s="11"/>
      <c r="S34" s="11"/>
    </row>
    <row r="35" spans="1:19" ht="14.1" customHeight="1" x14ac:dyDescent="0.25">
      <c r="A35" s="75" t="s">
        <v>712</v>
      </c>
      <c r="B35" s="75"/>
      <c r="C35" s="75"/>
      <c r="D35" s="75"/>
      <c r="E35" s="75"/>
      <c r="F35" s="75"/>
      <c r="G35" s="75"/>
      <c r="H35" s="75"/>
      <c r="I35" s="75"/>
      <c r="J35" s="75"/>
      <c r="K35" s="75"/>
      <c r="L35" s="52"/>
      <c r="M35" s="52"/>
      <c r="N35" s="11"/>
      <c r="O35" s="11"/>
      <c r="P35" s="11"/>
      <c r="Q35" s="11"/>
      <c r="R35" s="11"/>
      <c r="S35" s="11"/>
    </row>
    <row r="36" spans="1:19" ht="14.1" customHeight="1" x14ac:dyDescent="0.25">
      <c r="A36" s="75" t="s">
        <v>713</v>
      </c>
      <c r="B36" s="75"/>
      <c r="C36" s="75"/>
      <c r="D36" s="75"/>
      <c r="E36" s="75"/>
      <c r="F36" s="75"/>
      <c r="G36" s="75"/>
      <c r="H36" s="75"/>
      <c r="I36" s="75"/>
      <c r="J36" s="75"/>
      <c r="K36" s="75"/>
      <c r="L36" s="52"/>
      <c r="M36" s="52"/>
      <c r="N36" s="11"/>
      <c r="O36" s="11"/>
      <c r="P36" s="11"/>
      <c r="Q36" s="11"/>
      <c r="R36" s="11"/>
      <c r="S36" s="11"/>
    </row>
    <row r="37" spans="1:19" ht="14.1" customHeight="1" x14ac:dyDescent="0.25">
      <c r="A37" s="75" t="s">
        <v>714</v>
      </c>
      <c r="B37" s="75"/>
      <c r="C37" s="75"/>
      <c r="D37" s="75"/>
      <c r="E37" s="75"/>
      <c r="F37" s="75"/>
      <c r="G37" s="75"/>
      <c r="H37" s="75"/>
      <c r="I37" s="75"/>
      <c r="J37" s="75"/>
      <c r="K37" s="75"/>
      <c r="L37" s="52"/>
      <c r="M37" s="52"/>
      <c r="N37" s="11"/>
      <c r="O37" s="11"/>
      <c r="P37" s="11"/>
      <c r="Q37" s="11"/>
      <c r="R37" s="11"/>
      <c r="S37" s="11"/>
    </row>
    <row r="38" spans="1:19" ht="14.1" customHeight="1" x14ac:dyDescent="0.25">
      <c r="A38" s="75" t="s">
        <v>715</v>
      </c>
      <c r="B38" s="75"/>
      <c r="C38" s="75"/>
      <c r="D38" s="75"/>
      <c r="E38" s="75"/>
      <c r="F38" s="75"/>
      <c r="G38" s="75"/>
      <c r="H38" s="75"/>
      <c r="I38" s="75"/>
      <c r="J38" s="75"/>
      <c r="K38" s="75"/>
      <c r="L38" s="52"/>
      <c r="M38" s="52"/>
      <c r="N38" s="11"/>
      <c r="O38" s="11"/>
      <c r="P38" s="11"/>
      <c r="Q38" s="11"/>
      <c r="R38" s="11"/>
      <c r="S38" s="11"/>
    </row>
    <row r="39" spans="1:19" ht="14.1" customHeight="1" x14ac:dyDescent="0.25">
      <c r="A39" s="75" t="s">
        <v>716</v>
      </c>
      <c r="B39" s="75"/>
      <c r="C39" s="75"/>
      <c r="D39" s="75"/>
      <c r="E39" s="75"/>
      <c r="F39" s="75"/>
      <c r="G39" s="75"/>
      <c r="H39" s="75"/>
      <c r="I39" s="75"/>
      <c r="J39" s="75"/>
      <c r="K39" s="75"/>
      <c r="L39" s="52"/>
      <c r="M39" s="52"/>
      <c r="N39" s="11"/>
      <c r="O39" s="11"/>
      <c r="P39" s="11"/>
      <c r="Q39" s="11"/>
      <c r="R39" s="11"/>
      <c r="S39" s="11"/>
    </row>
    <row r="40" spans="1:19" ht="14.1" customHeight="1" x14ac:dyDescent="0.25">
      <c r="A40" s="75" t="s">
        <v>717</v>
      </c>
      <c r="B40" s="75"/>
      <c r="C40" s="75"/>
      <c r="D40" s="75"/>
      <c r="E40" s="75"/>
      <c r="F40" s="75"/>
      <c r="G40" s="75"/>
      <c r="H40" s="75"/>
      <c r="I40" s="75"/>
      <c r="J40" s="75"/>
      <c r="K40" s="75"/>
      <c r="L40" s="52"/>
      <c r="M40" s="52"/>
      <c r="N40" s="11"/>
      <c r="O40" s="11"/>
      <c r="P40" s="11"/>
      <c r="Q40" s="11"/>
      <c r="R40" s="11"/>
      <c r="S40" s="11"/>
    </row>
    <row r="41" spans="1:19" ht="14.1" customHeight="1" x14ac:dyDescent="0.25">
      <c r="A41" s="78" t="s">
        <v>718</v>
      </c>
      <c r="B41" s="78"/>
      <c r="C41" s="78"/>
      <c r="D41" s="78"/>
      <c r="E41" s="78"/>
      <c r="F41" s="78"/>
      <c r="G41" s="78"/>
      <c r="H41" s="78"/>
      <c r="I41" s="78"/>
      <c r="J41" s="78"/>
      <c r="K41" s="78"/>
      <c r="L41" s="52"/>
      <c r="M41" s="52"/>
      <c r="N41" s="11"/>
      <c r="O41" s="11"/>
      <c r="P41" s="11"/>
      <c r="Q41" s="11"/>
      <c r="R41" s="11"/>
      <c r="S41" s="11"/>
    </row>
    <row r="42" spans="1:19" ht="14.1" customHeight="1" x14ac:dyDescent="0.25">
      <c r="A42" s="75" t="s">
        <v>719</v>
      </c>
      <c r="B42" s="75"/>
      <c r="C42" s="75"/>
      <c r="D42" s="75"/>
      <c r="E42" s="75"/>
      <c r="F42" s="75"/>
      <c r="G42" s="75"/>
      <c r="H42" s="75"/>
      <c r="I42" s="75"/>
      <c r="J42" s="75"/>
      <c r="K42" s="75"/>
      <c r="L42" s="52"/>
      <c r="M42" s="52"/>
      <c r="N42" s="11"/>
      <c r="O42" s="11"/>
      <c r="P42" s="11"/>
      <c r="Q42" s="11"/>
      <c r="R42" s="11"/>
      <c r="S42" s="11"/>
    </row>
    <row r="43" spans="1:19" ht="14.1" customHeight="1" x14ac:dyDescent="0.25">
      <c r="A43" s="78" t="s">
        <v>720</v>
      </c>
      <c r="B43" s="78"/>
      <c r="C43" s="78"/>
      <c r="D43" s="78"/>
      <c r="E43" s="78"/>
      <c r="F43" s="78"/>
      <c r="G43" s="78"/>
      <c r="H43" s="78"/>
      <c r="I43" s="78"/>
      <c r="J43" s="78"/>
      <c r="K43" s="78"/>
      <c r="L43" s="52"/>
      <c r="M43" s="52"/>
      <c r="N43" s="11"/>
      <c r="O43" s="11"/>
      <c r="P43" s="11"/>
      <c r="Q43" s="11"/>
      <c r="R43" s="11"/>
      <c r="S43" s="11"/>
    </row>
    <row r="44" spans="1:19" ht="14.1" customHeight="1" x14ac:dyDescent="0.25">
      <c r="A44" s="79" t="s">
        <v>721</v>
      </c>
      <c r="B44" s="79"/>
      <c r="C44" s="79"/>
      <c r="D44" s="79"/>
      <c r="E44" s="79"/>
      <c r="F44" s="79"/>
      <c r="G44" s="79"/>
      <c r="H44" s="79"/>
      <c r="I44" s="79"/>
      <c r="J44" s="79"/>
      <c r="K44" s="79"/>
      <c r="L44" s="52"/>
      <c r="M44" s="52"/>
      <c r="N44" s="11"/>
      <c r="O44" s="11"/>
      <c r="P44" s="11"/>
      <c r="Q44" s="11"/>
      <c r="R44" s="11"/>
      <c r="S44" s="11"/>
    </row>
    <row r="45" spans="1:19" ht="14.1" customHeight="1" x14ac:dyDescent="0.25">
      <c r="A45" s="75" t="s">
        <v>722</v>
      </c>
      <c r="B45" s="75"/>
      <c r="C45" s="75"/>
      <c r="D45" s="75"/>
      <c r="E45" s="75"/>
      <c r="F45" s="75"/>
      <c r="G45" s="75"/>
      <c r="H45" s="75"/>
      <c r="I45" s="75"/>
      <c r="J45" s="75"/>
      <c r="K45" s="75"/>
      <c r="L45" s="52"/>
      <c r="M45" s="52"/>
      <c r="N45" s="11"/>
      <c r="O45" s="11"/>
      <c r="P45" s="11"/>
      <c r="Q45" s="11"/>
      <c r="R45" s="11"/>
      <c r="S45" s="11"/>
    </row>
    <row r="46" spans="1:19" ht="14.1" customHeight="1" x14ac:dyDescent="0.25">
      <c r="A46" s="75" t="s">
        <v>723</v>
      </c>
      <c r="B46" s="75"/>
      <c r="C46" s="75"/>
      <c r="D46" s="75"/>
      <c r="E46" s="75"/>
      <c r="F46" s="75"/>
      <c r="G46" s="75"/>
      <c r="H46" s="75"/>
      <c r="I46" s="75"/>
      <c r="J46" s="75"/>
      <c r="K46" s="75"/>
      <c r="L46" s="52"/>
      <c r="M46" s="52"/>
      <c r="N46" s="11"/>
      <c r="O46" s="11"/>
      <c r="P46" s="11"/>
      <c r="Q46" s="11"/>
      <c r="R46" s="11"/>
      <c r="S46" s="11"/>
    </row>
    <row r="47" spans="1:19" ht="14.1" customHeight="1" x14ac:dyDescent="0.25">
      <c r="A47" s="75" t="s">
        <v>724</v>
      </c>
      <c r="B47" s="75"/>
      <c r="C47" s="75"/>
      <c r="D47" s="75"/>
      <c r="E47" s="75"/>
      <c r="F47" s="75"/>
      <c r="G47" s="75"/>
      <c r="H47" s="75"/>
      <c r="I47" s="75"/>
      <c r="J47" s="75"/>
      <c r="K47" s="75"/>
      <c r="L47" s="52"/>
      <c r="M47" s="52"/>
      <c r="N47" s="11"/>
      <c r="O47" s="11"/>
      <c r="P47" s="11"/>
      <c r="Q47" s="11"/>
      <c r="R47" s="11"/>
      <c r="S47" s="11"/>
    </row>
    <row r="48" spans="1:19" ht="14.1" customHeight="1" x14ac:dyDescent="0.25">
      <c r="A48" s="78" t="s">
        <v>725</v>
      </c>
      <c r="B48" s="78"/>
      <c r="C48" s="78"/>
      <c r="D48" s="78"/>
      <c r="E48" s="78"/>
      <c r="F48" s="78"/>
      <c r="G48" s="78"/>
      <c r="H48" s="78"/>
      <c r="I48" s="78"/>
      <c r="J48" s="78"/>
      <c r="K48" s="78"/>
      <c r="L48" s="52"/>
      <c r="M48" s="52"/>
      <c r="N48" s="11"/>
      <c r="O48" s="11"/>
      <c r="P48" s="11"/>
      <c r="Q48" s="11"/>
      <c r="R48" s="11"/>
      <c r="S48" s="11"/>
    </row>
    <row r="49" spans="1:19" ht="14.1" customHeight="1" x14ac:dyDescent="0.25">
      <c r="A49" s="78" t="s">
        <v>726</v>
      </c>
      <c r="B49" s="78"/>
      <c r="C49" s="78"/>
      <c r="D49" s="78"/>
      <c r="E49" s="78"/>
      <c r="F49" s="78"/>
      <c r="G49" s="78"/>
      <c r="H49" s="78"/>
      <c r="I49" s="78"/>
      <c r="J49" s="78"/>
      <c r="K49" s="78"/>
      <c r="L49" s="52"/>
      <c r="M49" s="52"/>
      <c r="N49" s="11"/>
      <c r="O49" s="11"/>
      <c r="P49" s="11"/>
      <c r="Q49" s="11"/>
      <c r="R49" s="11"/>
      <c r="S49" s="11"/>
    </row>
    <row r="50" spans="1:19" ht="14.1" customHeight="1" x14ac:dyDescent="0.25">
      <c r="A50" s="75" t="s">
        <v>727</v>
      </c>
      <c r="B50" s="75"/>
      <c r="C50" s="75"/>
      <c r="D50" s="75"/>
      <c r="E50" s="75"/>
      <c r="F50" s="75"/>
      <c r="G50" s="75"/>
      <c r="H50" s="75"/>
      <c r="I50" s="75"/>
      <c r="J50" s="75"/>
      <c r="K50" s="75"/>
      <c r="L50" s="52"/>
      <c r="M50" s="52"/>
      <c r="N50" s="11"/>
      <c r="O50" s="11"/>
      <c r="P50" s="11"/>
      <c r="Q50" s="11"/>
      <c r="R50" s="11"/>
      <c r="S50" s="11"/>
    </row>
    <row r="51" spans="1:19" ht="14.1" customHeight="1" x14ac:dyDescent="0.25">
      <c r="A51" s="78" t="s">
        <v>725</v>
      </c>
      <c r="B51" s="78"/>
      <c r="C51" s="78"/>
      <c r="D51" s="78"/>
      <c r="E51" s="78"/>
      <c r="F51" s="78"/>
      <c r="G51" s="78"/>
      <c r="H51" s="78"/>
      <c r="I51" s="78"/>
      <c r="J51" s="78"/>
      <c r="K51" s="78"/>
      <c r="L51" s="52"/>
      <c r="M51" s="52"/>
      <c r="N51" s="11"/>
      <c r="O51" s="11"/>
      <c r="P51" s="11"/>
      <c r="Q51" s="11"/>
      <c r="R51" s="11"/>
      <c r="S51" s="11"/>
    </row>
    <row r="52" spans="1:19" ht="14.1" customHeight="1" x14ac:dyDescent="0.25">
      <c r="A52" s="78" t="s">
        <v>728</v>
      </c>
      <c r="B52" s="78"/>
      <c r="C52" s="78"/>
      <c r="D52" s="78"/>
      <c r="E52" s="78"/>
      <c r="F52" s="78"/>
      <c r="G52" s="78"/>
      <c r="H52" s="78"/>
      <c r="I52" s="78"/>
      <c r="J52" s="78"/>
      <c r="K52" s="78"/>
      <c r="L52" s="52"/>
      <c r="M52" s="52"/>
      <c r="N52" s="11"/>
      <c r="O52" s="11"/>
      <c r="P52" s="11"/>
      <c r="Q52" s="11"/>
      <c r="R52" s="11"/>
      <c r="S52" s="11"/>
    </row>
    <row r="53" spans="1:19" ht="14.1" customHeight="1" x14ac:dyDescent="0.25">
      <c r="A53" s="79" t="s">
        <v>729</v>
      </c>
      <c r="B53" s="79"/>
      <c r="C53" s="79"/>
      <c r="D53" s="79"/>
      <c r="E53" s="79"/>
      <c r="F53" s="79"/>
      <c r="G53" s="79"/>
      <c r="H53" s="79"/>
      <c r="I53" s="79"/>
      <c r="J53" s="79"/>
      <c r="K53" s="79"/>
      <c r="L53" s="52"/>
      <c r="M53" s="52"/>
      <c r="N53" s="11"/>
      <c r="O53" s="11"/>
      <c r="P53" s="11"/>
      <c r="Q53" s="11"/>
      <c r="R53" s="11"/>
      <c r="S53" s="11"/>
    </row>
    <row r="54" spans="1:19" ht="14.1" customHeight="1" x14ac:dyDescent="0.25">
      <c r="A54" s="75" t="s">
        <v>730</v>
      </c>
      <c r="B54" s="75"/>
      <c r="C54" s="75"/>
      <c r="D54" s="75"/>
      <c r="E54" s="75"/>
      <c r="F54" s="75"/>
      <c r="G54" s="75"/>
      <c r="H54" s="75"/>
      <c r="I54" s="75"/>
      <c r="J54" s="75"/>
      <c r="K54" s="75"/>
      <c r="L54" s="52"/>
      <c r="M54" s="52"/>
      <c r="N54" s="11"/>
      <c r="O54" s="11"/>
      <c r="P54" s="11"/>
      <c r="Q54" s="11"/>
      <c r="R54" s="11"/>
      <c r="S54" s="11"/>
    </row>
    <row r="55" spans="1:19" ht="14.1" customHeight="1" x14ac:dyDescent="0.25">
      <c r="A55" s="75" t="s">
        <v>731</v>
      </c>
      <c r="B55" s="75"/>
      <c r="C55" s="75"/>
      <c r="D55" s="75"/>
      <c r="E55" s="75"/>
      <c r="F55" s="75"/>
      <c r="G55" s="75"/>
      <c r="H55" s="75"/>
      <c r="I55" s="75"/>
      <c r="J55" s="75"/>
      <c r="K55" s="75"/>
      <c r="L55" s="52"/>
      <c r="M55" s="52"/>
      <c r="N55" s="11"/>
      <c r="O55" s="11"/>
      <c r="P55" s="11"/>
      <c r="Q55" s="11"/>
      <c r="R55" s="11"/>
      <c r="S55" s="11"/>
    </row>
    <row r="56" spans="1:19" ht="14.1" customHeight="1" x14ac:dyDescent="0.25">
      <c r="A56" s="75" t="s">
        <v>732</v>
      </c>
      <c r="B56" s="75"/>
      <c r="C56" s="75"/>
      <c r="D56" s="75"/>
      <c r="E56" s="75"/>
      <c r="F56" s="75"/>
      <c r="G56" s="75"/>
      <c r="H56" s="75"/>
      <c r="I56" s="75"/>
      <c r="J56" s="75"/>
      <c r="K56" s="75"/>
      <c r="L56" s="52"/>
      <c r="M56" s="52"/>
      <c r="N56" s="11"/>
      <c r="O56" s="11"/>
      <c r="P56" s="11"/>
      <c r="Q56" s="11"/>
      <c r="R56" s="11"/>
      <c r="S56" s="11"/>
    </row>
    <row r="57" spans="1:19" ht="14.1" customHeight="1" x14ac:dyDescent="0.25">
      <c r="A57" s="75" t="s">
        <v>733</v>
      </c>
      <c r="B57" s="75"/>
      <c r="C57" s="75"/>
      <c r="D57" s="75"/>
      <c r="E57" s="75"/>
      <c r="F57" s="75"/>
      <c r="G57" s="75"/>
      <c r="H57" s="75"/>
      <c r="I57" s="75"/>
      <c r="J57" s="75"/>
      <c r="K57" s="75"/>
      <c r="L57" s="52"/>
      <c r="M57" s="52"/>
      <c r="N57" s="11"/>
      <c r="O57" s="11"/>
      <c r="P57" s="11"/>
      <c r="Q57" s="11"/>
      <c r="R57" s="11"/>
      <c r="S57" s="11"/>
    </row>
    <row r="58" spans="1:19" ht="14.1" customHeight="1" x14ac:dyDescent="0.25">
      <c r="A58" s="75" t="s">
        <v>734</v>
      </c>
      <c r="B58" s="75"/>
      <c r="C58" s="75"/>
      <c r="D58" s="75"/>
      <c r="E58" s="75"/>
      <c r="F58" s="75"/>
      <c r="G58" s="75"/>
      <c r="H58" s="75"/>
      <c r="I58" s="75"/>
      <c r="J58" s="75"/>
      <c r="K58" s="75"/>
      <c r="L58" s="52"/>
      <c r="M58" s="52"/>
      <c r="N58" s="11"/>
      <c r="O58" s="11"/>
      <c r="P58" s="11"/>
      <c r="Q58" s="11"/>
      <c r="R58" s="11"/>
      <c r="S58" s="11"/>
    </row>
    <row r="59" spans="1:19" ht="14.1" customHeight="1" x14ac:dyDescent="0.25">
      <c r="A59" s="75" t="s">
        <v>735</v>
      </c>
      <c r="B59" s="75"/>
      <c r="C59" s="75"/>
      <c r="D59" s="75"/>
      <c r="E59" s="75"/>
      <c r="F59" s="75"/>
      <c r="G59" s="75"/>
      <c r="H59" s="75"/>
      <c r="I59" s="75"/>
      <c r="J59" s="75"/>
      <c r="K59" s="75"/>
      <c r="L59" s="52"/>
      <c r="M59" s="52"/>
      <c r="N59" s="11"/>
      <c r="O59" s="11"/>
      <c r="P59" s="11"/>
      <c r="Q59" s="11"/>
      <c r="R59" s="11"/>
      <c r="S59" s="11"/>
    </row>
    <row r="60" spans="1:19" ht="14.1" customHeight="1" x14ac:dyDescent="0.25">
      <c r="A60" s="79" t="s">
        <v>736</v>
      </c>
      <c r="B60" s="79"/>
      <c r="C60" s="79"/>
      <c r="D60" s="79"/>
      <c r="E60" s="79"/>
      <c r="F60" s="79"/>
      <c r="G60" s="79"/>
      <c r="H60" s="79"/>
      <c r="I60" s="79"/>
      <c r="J60" s="79"/>
      <c r="K60" s="79"/>
      <c r="L60" s="52"/>
      <c r="M60" s="52"/>
      <c r="N60" s="11"/>
      <c r="O60" s="11"/>
      <c r="P60" s="11"/>
      <c r="Q60" s="11"/>
      <c r="R60" s="11"/>
      <c r="S60" s="11"/>
    </row>
    <row r="61" spans="1:19" ht="14.1" customHeight="1" x14ac:dyDescent="0.25">
      <c r="A61" s="75" t="s">
        <v>737</v>
      </c>
      <c r="B61" s="75"/>
      <c r="C61" s="75"/>
      <c r="D61" s="75"/>
      <c r="E61" s="75"/>
      <c r="F61" s="75"/>
      <c r="G61" s="75"/>
      <c r="H61" s="75"/>
      <c r="I61" s="75"/>
      <c r="J61" s="75"/>
      <c r="K61" s="75"/>
      <c r="L61" s="52"/>
      <c r="M61" s="52"/>
      <c r="N61" s="11"/>
      <c r="O61" s="11"/>
      <c r="P61" s="11"/>
      <c r="Q61" s="11"/>
      <c r="R61" s="11"/>
      <c r="S61" s="11"/>
    </row>
    <row r="62" spans="1:19" ht="14.1" customHeight="1" x14ac:dyDescent="0.25">
      <c r="A62" s="75" t="s">
        <v>738</v>
      </c>
      <c r="B62" s="75"/>
      <c r="C62" s="75"/>
      <c r="D62" s="75"/>
      <c r="E62" s="75"/>
      <c r="F62" s="75"/>
      <c r="G62" s="75"/>
      <c r="H62" s="75"/>
      <c r="I62" s="75"/>
      <c r="J62" s="75"/>
      <c r="K62" s="75"/>
      <c r="L62" s="52"/>
      <c r="M62" s="52"/>
      <c r="N62" s="11"/>
      <c r="O62" s="11"/>
      <c r="P62" s="11"/>
      <c r="Q62" s="11"/>
      <c r="R62" s="11"/>
      <c r="S62" s="11"/>
    </row>
    <row r="63" spans="1:19" ht="14.1" customHeight="1" x14ac:dyDescent="0.25">
      <c r="A63" s="75" t="s">
        <v>739</v>
      </c>
      <c r="B63" s="75"/>
      <c r="C63" s="75"/>
      <c r="D63" s="75"/>
      <c r="E63" s="75"/>
      <c r="F63" s="75"/>
      <c r="G63" s="75"/>
      <c r="H63" s="75"/>
      <c r="I63" s="75"/>
      <c r="J63" s="75"/>
      <c r="K63" s="75"/>
      <c r="L63" s="52"/>
      <c r="M63" s="52"/>
      <c r="N63" s="11"/>
      <c r="O63" s="11"/>
      <c r="P63" s="11"/>
      <c r="Q63" s="11"/>
      <c r="R63" s="11"/>
      <c r="S63" s="11"/>
    </row>
    <row r="64" spans="1:19" ht="14.1" customHeight="1" x14ac:dyDescent="0.25">
      <c r="A64" s="75" t="s">
        <v>740</v>
      </c>
      <c r="B64" s="75"/>
      <c r="C64" s="75"/>
      <c r="D64" s="75"/>
      <c r="E64" s="75"/>
      <c r="F64" s="75"/>
      <c r="G64" s="75"/>
      <c r="H64" s="75"/>
      <c r="I64" s="75"/>
      <c r="J64" s="75"/>
      <c r="K64" s="75"/>
      <c r="L64" s="52"/>
      <c r="M64" s="52"/>
      <c r="N64" s="11"/>
      <c r="O64" s="11"/>
      <c r="P64" s="11"/>
      <c r="Q64" s="11"/>
      <c r="R64" s="11"/>
      <c r="S64" s="11"/>
    </row>
    <row r="65" spans="1:19" ht="14.1" customHeight="1" x14ac:dyDescent="0.25">
      <c r="A65" s="76" t="s">
        <v>741</v>
      </c>
      <c r="B65" s="76"/>
      <c r="C65" s="76"/>
      <c r="D65" s="76"/>
      <c r="E65" s="76"/>
      <c r="F65" s="76"/>
      <c r="G65" s="76"/>
      <c r="H65" s="76"/>
      <c r="I65" s="76"/>
      <c r="J65" s="76"/>
      <c r="K65" s="76"/>
      <c r="L65" s="52"/>
      <c r="M65" s="52"/>
      <c r="N65" s="11"/>
      <c r="O65" s="11"/>
      <c r="P65" s="11"/>
      <c r="Q65" s="11"/>
      <c r="R65" s="11"/>
      <c r="S65" s="11"/>
    </row>
    <row r="66" spans="1:19" x14ac:dyDescent="0.25">
      <c r="A66" s="53"/>
      <c r="B66" s="53"/>
      <c r="C66" s="53"/>
      <c r="D66" s="53"/>
      <c r="E66" s="53"/>
      <c r="F66" s="53"/>
      <c r="G66" s="53"/>
      <c r="H66" s="53"/>
      <c r="I66" s="53"/>
      <c r="J66" s="53"/>
      <c r="K66" s="53"/>
      <c r="L66" s="54"/>
      <c r="M66" s="54"/>
      <c r="N66" s="11"/>
      <c r="O66" s="11"/>
      <c r="P66" s="11"/>
      <c r="Q66" s="11"/>
      <c r="R66" s="11"/>
      <c r="S66" s="11"/>
    </row>
  </sheetData>
  <mergeCells count="175">
    <mergeCell ref="L4:M4"/>
    <mergeCell ref="R2:S2"/>
    <mergeCell ref="L3:M3"/>
    <mergeCell ref="N3:O3"/>
    <mergeCell ref="P3:Q3"/>
    <mergeCell ref="R3:S3"/>
    <mergeCell ref="R6:S6"/>
    <mergeCell ref="O1:P1"/>
    <mergeCell ref="Q1:R1"/>
    <mergeCell ref="L2:M2"/>
    <mergeCell ref="N2:O2"/>
    <mergeCell ref="P2:Q2"/>
    <mergeCell ref="M1:N1"/>
    <mergeCell ref="N4:O4"/>
    <mergeCell ref="P4:Q4"/>
    <mergeCell ref="R4:S4"/>
    <mergeCell ref="L7:M7"/>
    <mergeCell ref="N7:O7"/>
    <mergeCell ref="P7:Q7"/>
    <mergeCell ref="R7:S7"/>
    <mergeCell ref="P5:Q5"/>
    <mergeCell ref="R5:S5"/>
    <mergeCell ref="L6:M6"/>
    <mergeCell ref="N6:O6"/>
    <mergeCell ref="P6:Q6"/>
    <mergeCell ref="L5:M5"/>
    <mergeCell ref="N5:O5"/>
    <mergeCell ref="R9:S9"/>
    <mergeCell ref="L10:M10"/>
    <mergeCell ref="N10:O10"/>
    <mergeCell ref="P10:Q10"/>
    <mergeCell ref="R10:S10"/>
    <mergeCell ref="N8:O8"/>
    <mergeCell ref="P8:Q8"/>
    <mergeCell ref="R8:S8"/>
    <mergeCell ref="L9:M9"/>
    <mergeCell ref="N9:O9"/>
    <mergeCell ref="P9:Q9"/>
    <mergeCell ref="L8:M8"/>
    <mergeCell ref="R12:S12"/>
    <mergeCell ref="L13:M13"/>
    <mergeCell ref="N13:O13"/>
    <mergeCell ref="P13:Q13"/>
    <mergeCell ref="R13:S13"/>
    <mergeCell ref="P11:Q11"/>
    <mergeCell ref="R11:S11"/>
    <mergeCell ref="L12:M12"/>
    <mergeCell ref="N12:O12"/>
    <mergeCell ref="P12:Q12"/>
    <mergeCell ref="L11:M11"/>
    <mergeCell ref="N11:O11"/>
    <mergeCell ref="N16:O16"/>
    <mergeCell ref="P16:Q16"/>
    <mergeCell ref="R16:S16"/>
    <mergeCell ref="L17:M17"/>
    <mergeCell ref="N17:O17"/>
    <mergeCell ref="P17:Q17"/>
    <mergeCell ref="L16:M16"/>
    <mergeCell ref="A16:K16"/>
    <mergeCell ref="P14:Q14"/>
    <mergeCell ref="R14:S14"/>
    <mergeCell ref="L15:M15"/>
    <mergeCell ref="N15:O15"/>
    <mergeCell ref="P15:Q15"/>
    <mergeCell ref="R15:S15"/>
    <mergeCell ref="L14:M14"/>
    <mergeCell ref="N14:O14"/>
    <mergeCell ref="A14:K14"/>
    <mergeCell ref="A15:K15"/>
    <mergeCell ref="P19:Q19"/>
    <mergeCell ref="R19:S19"/>
    <mergeCell ref="L20:M20"/>
    <mergeCell ref="N20:O20"/>
    <mergeCell ref="P20:Q20"/>
    <mergeCell ref="L19:M19"/>
    <mergeCell ref="N19:O19"/>
    <mergeCell ref="R17:S17"/>
    <mergeCell ref="L18:M18"/>
    <mergeCell ref="N18:O18"/>
    <mergeCell ref="P18:Q18"/>
    <mergeCell ref="R18:S18"/>
    <mergeCell ref="N22:O22"/>
    <mergeCell ref="P22:Q22"/>
    <mergeCell ref="R22:S22"/>
    <mergeCell ref="L23:M23"/>
    <mergeCell ref="N23:O23"/>
    <mergeCell ref="P23:Q23"/>
    <mergeCell ref="R23:S23"/>
    <mergeCell ref="L22:M22"/>
    <mergeCell ref="R20:S20"/>
    <mergeCell ref="L21:M21"/>
    <mergeCell ref="N21:O21"/>
    <mergeCell ref="P21:Q21"/>
    <mergeCell ref="R21:S21"/>
    <mergeCell ref="R25:S25"/>
    <mergeCell ref="R27:S27"/>
    <mergeCell ref="P24:Q24"/>
    <mergeCell ref="R24:S24"/>
    <mergeCell ref="L25:M25"/>
    <mergeCell ref="N25:O25"/>
    <mergeCell ref="P25:Q25"/>
    <mergeCell ref="A25:K25"/>
    <mergeCell ref="A26:K26"/>
    <mergeCell ref="L24:M24"/>
    <mergeCell ref="N24:O24"/>
    <mergeCell ref="A24:K24"/>
    <mergeCell ref="A27:K27"/>
    <mergeCell ref="N30:O30"/>
    <mergeCell ref="P30:Q30"/>
    <mergeCell ref="R30:S30"/>
    <mergeCell ref="N31:O31"/>
    <mergeCell ref="P31:Q31"/>
    <mergeCell ref="R31:S31"/>
    <mergeCell ref="A31:K31"/>
    <mergeCell ref="L29:M29"/>
    <mergeCell ref="N29:O29"/>
    <mergeCell ref="P29:Q29"/>
    <mergeCell ref="R29:S29"/>
    <mergeCell ref="L30:M30"/>
    <mergeCell ref="A3:K3"/>
    <mergeCell ref="A2:K2"/>
    <mergeCell ref="A13:K13"/>
    <mergeCell ref="A12:K12"/>
    <mergeCell ref="A11:K11"/>
    <mergeCell ref="A10:K10"/>
    <mergeCell ref="A9:K9"/>
    <mergeCell ref="A8:K8"/>
    <mergeCell ref="A7:K7"/>
    <mergeCell ref="A6:K6"/>
    <mergeCell ref="A5:K5"/>
    <mergeCell ref="A4:K4"/>
    <mergeCell ref="A28:K28"/>
    <mergeCell ref="A29:K29"/>
    <mergeCell ref="A30:K30"/>
    <mergeCell ref="A17:K17"/>
    <mergeCell ref="A18:K18"/>
    <mergeCell ref="A19:K19"/>
    <mergeCell ref="A20:K20"/>
    <mergeCell ref="A21:K21"/>
    <mergeCell ref="A22:K22"/>
    <mergeCell ref="A23:K23"/>
    <mergeCell ref="A56:K56"/>
    <mergeCell ref="A50:K50"/>
    <mergeCell ref="A45:K45"/>
    <mergeCell ref="A46:K46"/>
    <mergeCell ref="A47:K47"/>
    <mergeCell ref="A48:K48"/>
    <mergeCell ref="A41:K41"/>
    <mergeCell ref="A42:K42"/>
    <mergeCell ref="A43:K43"/>
    <mergeCell ref="A44:K44"/>
    <mergeCell ref="A33:K33"/>
    <mergeCell ref="A61:K61"/>
    <mergeCell ref="A62:K62"/>
    <mergeCell ref="A63:K63"/>
    <mergeCell ref="A64:K64"/>
    <mergeCell ref="A65:K65"/>
    <mergeCell ref="A1:K1"/>
    <mergeCell ref="A49:K49"/>
    <mergeCell ref="A51:K51"/>
    <mergeCell ref="A52:K52"/>
    <mergeCell ref="A53:K53"/>
    <mergeCell ref="A54:K54"/>
    <mergeCell ref="A55:K55"/>
    <mergeCell ref="A35:K35"/>
    <mergeCell ref="A34:K34"/>
    <mergeCell ref="A36:K36"/>
    <mergeCell ref="A37:K37"/>
    <mergeCell ref="A38:K38"/>
    <mergeCell ref="A39:K39"/>
    <mergeCell ref="A40:K40"/>
    <mergeCell ref="A57:K57"/>
    <mergeCell ref="A58:K58"/>
    <mergeCell ref="A59:K59"/>
    <mergeCell ref="A60:K6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C21" sqref="C21"/>
    </sheetView>
  </sheetViews>
  <sheetFormatPr defaultRowHeight="15" x14ac:dyDescent="0.25"/>
  <cols>
    <col min="1" max="1" width="20.7109375" customWidth="1"/>
    <col min="2" max="5" width="7.28515625" customWidth="1"/>
  </cols>
  <sheetData>
    <row r="1" spans="1:7" x14ac:dyDescent="0.25">
      <c r="A1" s="95" t="s">
        <v>156</v>
      </c>
      <c r="B1" s="95"/>
      <c r="C1" s="95"/>
      <c r="D1" s="95"/>
      <c r="E1" s="95"/>
      <c r="F1" s="22"/>
    </row>
    <row r="2" spans="1:7" x14ac:dyDescent="0.25">
      <c r="A2" s="12"/>
      <c r="B2" s="91" t="s">
        <v>157</v>
      </c>
      <c r="C2" s="91"/>
      <c r="D2" s="91" t="s">
        <v>159</v>
      </c>
      <c r="E2" s="91"/>
      <c r="F2" s="22"/>
    </row>
    <row r="3" spans="1:7" x14ac:dyDescent="0.25">
      <c r="A3" s="17"/>
      <c r="B3" s="102" t="s">
        <v>158</v>
      </c>
      <c r="C3" s="102"/>
      <c r="D3" s="102" t="s">
        <v>160</v>
      </c>
      <c r="E3" s="102"/>
      <c r="F3" s="22"/>
    </row>
    <row r="4" spans="1:7" x14ac:dyDescent="0.25">
      <c r="A4" s="12" t="s">
        <v>66</v>
      </c>
      <c r="B4" s="23" t="s">
        <v>161</v>
      </c>
      <c r="C4" s="25" t="s">
        <v>77</v>
      </c>
      <c r="D4" s="23" t="s">
        <v>171</v>
      </c>
      <c r="E4" s="26" t="s">
        <v>77</v>
      </c>
      <c r="F4" s="22"/>
    </row>
    <row r="5" spans="1:7" x14ac:dyDescent="0.25">
      <c r="A5" s="12" t="s">
        <v>67</v>
      </c>
      <c r="B5" s="23" t="s">
        <v>162</v>
      </c>
      <c r="C5" s="25" t="s">
        <v>83</v>
      </c>
      <c r="D5" s="23" t="s">
        <v>172</v>
      </c>
      <c r="E5" s="26" t="s">
        <v>87</v>
      </c>
      <c r="F5" s="22"/>
    </row>
    <row r="6" spans="1:7" x14ac:dyDescent="0.25">
      <c r="A6" s="12" t="s">
        <v>68</v>
      </c>
      <c r="B6" s="23" t="s">
        <v>163</v>
      </c>
      <c r="C6" s="25" t="s">
        <v>147</v>
      </c>
      <c r="D6" s="23" t="s">
        <v>173</v>
      </c>
      <c r="E6" s="26" t="s">
        <v>152</v>
      </c>
      <c r="F6" s="22"/>
    </row>
    <row r="7" spans="1:7" x14ac:dyDescent="0.25">
      <c r="A7" s="12" t="s">
        <v>73</v>
      </c>
      <c r="B7" s="23" t="s">
        <v>164</v>
      </c>
      <c r="C7" s="25" t="s">
        <v>80</v>
      </c>
      <c r="D7" s="23" t="s">
        <v>174</v>
      </c>
      <c r="E7" s="26" t="s">
        <v>153</v>
      </c>
      <c r="F7" s="22"/>
    </row>
    <row r="8" spans="1:7" x14ac:dyDescent="0.25">
      <c r="A8" s="12" t="s">
        <v>71</v>
      </c>
      <c r="B8" s="23" t="s">
        <v>165</v>
      </c>
      <c r="C8" s="25" t="s">
        <v>148</v>
      </c>
      <c r="D8" s="23" t="s">
        <v>169</v>
      </c>
      <c r="E8" s="26" t="s">
        <v>154</v>
      </c>
      <c r="F8" s="22"/>
    </row>
    <row r="9" spans="1:7" x14ac:dyDescent="0.25">
      <c r="A9" s="12" t="s">
        <v>74</v>
      </c>
      <c r="B9" s="23" t="s">
        <v>166</v>
      </c>
      <c r="C9" s="25" t="s">
        <v>149</v>
      </c>
      <c r="D9" s="23" t="s">
        <v>171</v>
      </c>
      <c r="E9" s="26" t="s">
        <v>77</v>
      </c>
      <c r="F9" s="22"/>
    </row>
    <row r="10" spans="1:7" x14ac:dyDescent="0.25">
      <c r="A10" s="12" t="s">
        <v>72</v>
      </c>
      <c r="B10" s="23" t="s">
        <v>167</v>
      </c>
      <c r="C10" s="25" t="s">
        <v>150</v>
      </c>
      <c r="D10" s="23" t="s">
        <v>174</v>
      </c>
      <c r="E10" s="26" t="s">
        <v>150</v>
      </c>
      <c r="F10" s="22"/>
    </row>
    <row r="11" spans="1:7" x14ac:dyDescent="0.25">
      <c r="A11" s="12" t="s">
        <v>75</v>
      </c>
      <c r="B11" s="23" t="s">
        <v>166</v>
      </c>
      <c r="C11" s="25" t="s">
        <v>79</v>
      </c>
      <c r="D11" s="23" t="s">
        <v>175</v>
      </c>
      <c r="E11" s="26" t="s">
        <v>152</v>
      </c>
      <c r="F11" s="22"/>
    </row>
    <row r="12" spans="1:7" x14ac:dyDescent="0.25">
      <c r="A12" s="12" t="s">
        <v>76</v>
      </c>
      <c r="B12" s="23" t="s">
        <v>168</v>
      </c>
      <c r="C12" s="25" t="s">
        <v>151</v>
      </c>
      <c r="D12" s="23" t="s">
        <v>170</v>
      </c>
      <c r="E12" s="26" t="s">
        <v>155</v>
      </c>
      <c r="F12" s="22"/>
    </row>
    <row r="13" spans="1:7" x14ac:dyDescent="0.25">
      <c r="A13" s="72" t="s">
        <v>182</v>
      </c>
      <c r="B13" s="23" t="s">
        <v>678</v>
      </c>
      <c r="C13" s="25"/>
      <c r="D13" s="23" t="s">
        <v>679</v>
      </c>
      <c r="E13" s="73"/>
      <c r="F13" s="22"/>
    </row>
    <row r="14" spans="1:7" x14ac:dyDescent="0.25">
      <c r="A14" s="64" t="s">
        <v>32</v>
      </c>
      <c r="B14" s="23">
        <v>181</v>
      </c>
      <c r="C14" s="13"/>
      <c r="D14" s="23">
        <v>181</v>
      </c>
      <c r="E14" s="12"/>
    </row>
    <row r="15" spans="1:7" x14ac:dyDescent="0.25">
      <c r="A15" s="65" t="s">
        <v>616</v>
      </c>
      <c r="B15" s="24">
        <v>19.059999999999999</v>
      </c>
      <c r="C15" s="19"/>
      <c r="D15" s="24">
        <v>22.84</v>
      </c>
      <c r="E15" s="17"/>
      <c r="F15" s="11"/>
      <c r="G15" s="11"/>
    </row>
    <row r="16" spans="1:7" x14ac:dyDescent="0.25">
      <c r="A16" s="94" t="s">
        <v>176</v>
      </c>
      <c r="B16" s="94"/>
      <c r="C16" s="94"/>
      <c r="D16" s="94"/>
      <c r="E16" s="94"/>
      <c r="F16" s="12"/>
      <c r="G16" s="12"/>
    </row>
    <row r="17" spans="1:7" x14ac:dyDescent="0.25">
      <c r="A17" s="97" t="s">
        <v>625</v>
      </c>
      <c r="B17" s="97"/>
      <c r="C17" s="97"/>
      <c r="D17" s="97"/>
      <c r="E17" s="97"/>
      <c r="F17" s="12"/>
      <c r="G17" s="13"/>
    </row>
    <row r="18" spans="1:7" x14ac:dyDescent="0.25">
      <c r="A18" s="61"/>
      <c r="B18" s="61"/>
      <c r="C18" s="61"/>
      <c r="D18" s="61"/>
      <c r="E18" s="61"/>
    </row>
    <row r="19" spans="1:7" x14ac:dyDescent="0.25">
      <c r="A19" s="61"/>
      <c r="B19" s="61"/>
      <c r="C19" s="61"/>
      <c r="D19" s="61"/>
      <c r="E19" s="61"/>
    </row>
    <row r="20" spans="1:7" x14ac:dyDescent="0.25">
      <c r="A20" s="61"/>
      <c r="B20" s="61"/>
      <c r="C20" s="61"/>
      <c r="D20" s="61"/>
      <c r="E20" s="61"/>
    </row>
    <row r="21" spans="1:7" x14ac:dyDescent="0.25">
      <c r="A21" s="61"/>
      <c r="B21" s="61"/>
      <c r="C21" s="61"/>
      <c r="D21" s="61"/>
      <c r="E21" s="61"/>
    </row>
    <row r="22" spans="1:7" x14ac:dyDescent="0.25">
      <c r="A22" s="61"/>
      <c r="B22" s="61"/>
      <c r="C22" s="61"/>
      <c r="D22" s="61"/>
      <c r="E22" s="61"/>
    </row>
    <row r="23" spans="1:7" x14ac:dyDescent="0.25">
      <c r="A23" s="61"/>
      <c r="B23" s="61"/>
      <c r="C23" s="61"/>
      <c r="D23" s="61"/>
      <c r="E23" s="61"/>
    </row>
    <row r="24" spans="1:7" x14ac:dyDescent="0.25">
      <c r="A24" s="61"/>
      <c r="B24" s="61"/>
      <c r="C24" s="61"/>
      <c r="D24" s="61"/>
      <c r="E24" s="61"/>
    </row>
    <row r="25" spans="1:7" x14ac:dyDescent="0.25">
      <c r="A25" s="61"/>
      <c r="B25" s="61"/>
      <c r="C25" s="61"/>
      <c r="D25" s="61"/>
      <c r="E25" s="61"/>
    </row>
    <row r="26" spans="1:7" x14ac:dyDescent="0.25">
      <c r="A26" s="61"/>
      <c r="B26" s="61"/>
      <c r="C26" s="61"/>
      <c r="D26" s="61"/>
      <c r="E26" s="61"/>
    </row>
  </sheetData>
  <mergeCells count="7">
    <mergeCell ref="A17:E17"/>
    <mergeCell ref="A16:E16"/>
    <mergeCell ref="A1:E1"/>
    <mergeCell ref="B2:C2"/>
    <mergeCell ref="D2:E2"/>
    <mergeCell ref="B3:C3"/>
    <mergeCell ref="D3:E3"/>
  </mergeCells>
  <pageMargins left="0.7" right="0.7" top="0.75" bottom="0.75" header="0.3" footer="0.3"/>
  <ignoredErrors>
    <ignoredError sqref="D9:E9 B4:B13 C4:C8 D4:D8 C10:C12 D10:D13 E4:E7 E10:E1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sheetData>
    <row r="1" spans="1:1" x14ac:dyDescent="0.25">
      <c r="A1" t="s">
        <v>103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H5" sqref="H5"/>
    </sheetView>
  </sheetViews>
  <sheetFormatPr defaultRowHeight="15" x14ac:dyDescent="0.25"/>
  <cols>
    <col min="1" max="1" width="20.7109375" customWidth="1"/>
    <col min="2" max="2" width="7.28515625" style="27" customWidth="1"/>
    <col min="3" max="3" width="7.28515625" customWidth="1"/>
    <col min="4" max="4" width="7.28515625" style="27" customWidth="1"/>
    <col min="5" max="5" width="7.28515625" customWidth="1"/>
    <col min="6" max="6" width="7.28515625" style="27" customWidth="1"/>
    <col min="7" max="7" width="7.28515625" customWidth="1"/>
  </cols>
  <sheetData>
    <row r="1" spans="1:7" x14ac:dyDescent="0.25">
      <c r="A1" s="91" t="s">
        <v>621</v>
      </c>
      <c r="B1" s="91"/>
      <c r="C1" s="91"/>
      <c r="D1" s="91"/>
      <c r="E1" s="91"/>
      <c r="F1" s="91"/>
      <c r="G1" s="91"/>
    </row>
    <row r="2" spans="1:7" x14ac:dyDescent="0.25">
      <c r="A2" s="93" t="s">
        <v>483</v>
      </c>
      <c r="B2" s="93"/>
      <c r="C2" s="93"/>
      <c r="D2" s="93"/>
      <c r="E2" s="93"/>
      <c r="F2" s="93"/>
      <c r="G2" s="93"/>
    </row>
    <row r="3" spans="1:7" x14ac:dyDescent="0.25">
      <c r="A3" s="12"/>
      <c r="B3" s="91" t="s">
        <v>157</v>
      </c>
      <c r="C3" s="91"/>
      <c r="D3" s="91" t="s">
        <v>196</v>
      </c>
      <c r="E3" s="91"/>
      <c r="F3" s="91" t="s">
        <v>209</v>
      </c>
      <c r="G3" s="91"/>
    </row>
    <row r="4" spans="1:7" x14ac:dyDescent="0.25">
      <c r="A4" s="17"/>
      <c r="B4" s="102" t="s">
        <v>158</v>
      </c>
      <c r="C4" s="102"/>
      <c r="D4" s="102" t="s">
        <v>197</v>
      </c>
      <c r="E4" s="102"/>
      <c r="F4" s="93" t="s">
        <v>210</v>
      </c>
      <c r="G4" s="93"/>
    </row>
    <row r="5" spans="1:7" x14ac:dyDescent="0.25">
      <c r="A5" s="12" t="s">
        <v>66</v>
      </c>
      <c r="B5" s="23" t="s">
        <v>166</v>
      </c>
      <c r="C5" s="13" t="s">
        <v>183</v>
      </c>
      <c r="D5" s="23" t="s">
        <v>203</v>
      </c>
      <c r="E5" s="13" t="s">
        <v>77</v>
      </c>
      <c r="F5" s="23" t="s">
        <v>174</v>
      </c>
      <c r="G5" s="12" t="s">
        <v>191</v>
      </c>
    </row>
    <row r="6" spans="1:7" x14ac:dyDescent="0.25">
      <c r="A6" s="12" t="s">
        <v>67</v>
      </c>
      <c r="B6" s="23" t="s">
        <v>93</v>
      </c>
      <c r="C6" s="13" t="s">
        <v>79</v>
      </c>
      <c r="D6" s="23" t="s">
        <v>205</v>
      </c>
      <c r="E6" s="13" t="s">
        <v>88</v>
      </c>
      <c r="F6" s="23" t="s">
        <v>211</v>
      </c>
      <c r="G6" s="12" t="s">
        <v>192</v>
      </c>
    </row>
    <row r="7" spans="1:7" x14ac:dyDescent="0.25">
      <c r="A7" s="12" t="s">
        <v>68</v>
      </c>
      <c r="B7" s="23" t="s">
        <v>166</v>
      </c>
      <c r="C7" s="13" t="s">
        <v>184</v>
      </c>
      <c r="D7" s="23" t="s">
        <v>204</v>
      </c>
      <c r="E7" s="13" t="s">
        <v>189</v>
      </c>
      <c r="F7" s="23"/>
      <c r="G7" s="12"/>
    </row>
    <row r="8" spans="1:7" x14ac:dyDescent="0.25">
      <c r="A8" s="12" t="s">
        <v>73</v>
      </c>
      <c r="B8" s="23" t="s">
        <v>179</v>
      </c>
      <c r="C8" s="13" t="s">
        <v>185</v>
      </c>
      <c r="D8" s="23" t="s">
        <v>206</v>
      </c>
      <c r="E8" s="13" t="s">
        <v>86</v>
      </c>
      <c r="F8" s="23" t="s">
        <v>198</v>
      </c>
      <c r="G8" s="72" t="s">
        <v>194</v>
      </c>
    </row>
    <row r="9" spans="1:7" x14ac:dyDescent="0.25">
      <c r="A9" s="12" t="s">
        <v>71</v>
      </c>
      <c r="B9" s="23" t="s">
        <v>180</v>
      </c>
      <c r="C9" s="13" t="s">
        <v>83</v>
      </c>
      <c r="D9" s="23" t="s">
        <v>207</v>
      </c>
      <c r="E9" s="13" t="s">
        <v>190</v>
      </c>
      <c r="F9" s="23" t="s">
        <v>212</v>
      </c>
      <c r="G9" s="12" t="s">
        <v>193</v>
      </c>
    </row>
    <row r="10" spans="1:7" x14ac:dyDescent="0.25">
      <c r="A10" s="12" t="s">
        <v>74</v>
      </c>
      <c r="B10" s="23" t="s">
        <v>171</v>
      </c>
      <c r="C10" s="13" t="s">
        <v>186</v>
      </c>
      <c r="D10" s="23" t="s">
        <v>161</v>
      </c>
      <c r="E10" s="13" t="s">
        <v>77</v>
      </c>
      <c r="F10" s="23" t="s">
        <v>171</v>
      </c>
      <c r="G10" s="72" t="s">
        <v>191</v>
      </c>
    </row>
    <row r="11" spans="1:7" x14ac:dyDescent="0.25">
      <c r="A11" s="12" t="s">
        <v>72</v>
      </c>
      <c r="B11" s="23" t="s">
        <v>200</v>
      </c>
      <c r="C11" s="13" t="s">
        <v>187</v>
      </c>
      <c r="D11" s="23" t="s">
        <v>172</v>
      </c>
      <c r="E11" s="13" t="s">
        <v>150</v>
      </c>
      <c r="F11" s="23" t="s">
        <v>199</v>
      </c>
      <c r="G11" s="12" t="s">
        <v>194</v>
      </c>
    </row>
    <row r="12" spans="1:7" x14ac:dyDescent="0.25">
      <c r="A12" s="12" t="s">
        <v>75</v>
      </c>
      <c r="B12" s="23" t="s">
        <v>201</v>
      </c>
      <c r="C12" s="13" t="s">
        <v>188</v>
      </c>
      <c r="D12" s="23" t="s">
        <v>208</v>
      </c>
      <c r="E12" s="13" t="s">
        <v>152</v>
      </c>
      <c r="F12" s="23" t="s">
        <v>213</v>
      </c>
      <c r="G12" s="12" t="s">
        <v>195</v>
      </c>
    </row>
    <row r="13" spans="1:7" x14ac:dyDescent="0.25">
      <c r="A13" s="12" t="s">
        <v>76</v>
      </c>
      <c r="B13" s="23" t="s">
        <v>202</v>
      </c>
      <c r="C13" s="13" t="s">
        <v>152</v>
      </c>
      <c r="D13" s="23" t="s">
        <v>180</v>
      </c>
      <c r="E13" s="13" t="s">
        <v>91</v>
      </c>
      <c r="F13" s="23">
        <v>1.0900000000000001</v>
      </c>
      <c r="G13" s="12" t="s">
        <v>188</v>
      </c>
    </row>
    <row r="14" spans="1:7" x14ac:dyDescent="0.25">
      <c r="A14" s="58" t="s">
        <v>182</v>
      </c>
      <c r="B14" s="23">
        <v>4.38</v>
      </c>
      <c r="C14" s="13"/>
      <c r="D14" s="23">
        <v>-4.13</v>
      </c>
      <c r="E14" s="13"/>
      <c r="F14" s="23">
        <v>3.02</v>
      </c>
      <c r="G14" s="12"/>
    </row>
    <row r="15" spans="1:7" x14ac:dyDescent="0.25">
      <c r="A15" s="64" t="s">
        <v>32</v>
      </c>
      <c r="B15" s="23">
        <v>101</v>
      </c>
      <c r="C15" s="13"/>
      <c r="D15" s="23">
        <v>178</v>
      </c>
      <c r="E15" s="13"/>
      <c r="F15" s="23">
        <v>37</v>
      </c>
      <c r="G15" s="12"/>
    </row>
    <row r="16" spans="1:7" x14ac:dyDescent="0.25">
      <c r="A16" s="65" t="s">
        <v>617</v>
      </c>
      <c r="B16" s="24">
        <v>13.54</v>
      </c>
      <c r="C16" s="19"/>
      <c r="D16" s="24">
        <v>17.329999999999998</v>
      </c>
      <c r="E16" s="19"/>
      <c r="F16" s="24">
        <v>13.38</v>
      </c>
      <c r="G16" s="17"/>
    </row>
    <row r="17" spans="1:7" x14ac:dyDescent="0.25">
      <c r="A17" s="94" t="s">
        <v>217</v>
      </c>
      <c r="B17" s="94"/>
      <c r="C17" s="94"/>
      <c r="D17" s="94"/>
      <c r="E17" s="94"/>
      <c r="F17" s="94"/>
      <c r="G17" s="94"/>
    </row>
    <row r="18" spans="1:7" x14ac:dyDescent="0.25">
      <c r="A18" s="97" t="s">
        <v>623</v>
      </c>
      <c r="B18" s="97"/>
      <c r="C18" s="97"/>
      <c r="D18" s="97"/>
      <c r="E18" s="97"/>
      <c r="F18" s="97"/>
      <c r="G18" s="97"/>
    </row>
    <row r="19" spans="1:7" x14ac:dyDescent="0.25">
      <c r="A19" s="89" t="s">
        <v>216</v>
      </c>
      <c r="B19" s="89"/>
      <c r="C19" s="89"/>
      <c r="D19" s="89"/>
      <c r="E19" s="89"/>
      <c r="F19" s="89"/>
      <c r="G19" s="89"/>
    </row>
    <row r="20" spans="1:7" x14ac:dyDescent="0.25">
      <c r="A20" s="89" t="s">
        <v>214</v>
      </c>
      <c r="B20" s="89"/>
      <c r="C20" s="89"/>
      <c r="D20" s="89"/>
      <c r="E20" s="89"/>
      <c r="F20" s="89"/>
      <c r="G20" s="89"/>
    </row>
    <row r="21" spans="1:7" x14ac:dyDescent="0.25">
      <c r="A21" s="89" t="s">
        <v>215</v>
      </c>
      <c r="B21" s="89"/>
      <c r="C21" s="89"/>
      <c r="D21" s="89"/>
      <c r="E21" s="89"/>
      <c r="F21" s="89"/>
      <c r="G21" s="89"/>
    </row>
    <row r="22" spans="1:7" x14ac:dyDescent="0.25">
      <c r="A22" s="89" t="s">
        <v>643</v>
      </c>
      <c r="B22" s="89"/>
      <c r="C22" s="89"/>
      <c r="D22" s="89"/>
      <c r="E22" s="89"/>
      <c r="F22" s="89"/>
      <c r="G22" s="89"/>
    </row>
    <row r="23" spans="1:7" x14ac:dyDescent="0.25">
      <c r="A23" s="89" t="s">
        <v>626</v>
      </c>
      <c r="B23" s="89"/>
      <c r="C23" s="89"/>
      <c r="D23" s="89"/>
      <c r="E23" s="89"/>
      <c r="F23" s="89"/>
      <c r="G23" s="89"/>
    </row>
    <row r="24" spans="1:7" x14ac:dyDescent="0.25">
      <c r="A24" s="61"/>
      <c r="B24" s="63"/>
      <c r="C24" s="61"/>
      <c r="D24" s="63"/>
      <c r="E24" s="61"/>
      <c r="F24" s="63"/>
      <c r="G24" s="61"/>
    </row>
    <row r="25" spans="1:7" x14ac:dyDescent="0.25">
      <c r="A25" s="61"/>
      <c r="B25" s="63"/>
      <c r="C25" s="61"/>
      <c r="D25" s="63"/>
      <c r="E25" s="61"/>
      <c r="F25" s="63"/>
      <c r="G25" s="61"/>
    </row>
  </sheetData>
  <mergeCells count="15">
    <mergeCell ref="A22:G22"/>
    <mergeCell ref="A23:G23"/>
    <mergeCell ref="A1:G1"/>
    <mergeCell ref="A2:G2"/>
    <mergeCell ref="A17:G17"/>
    <mergeCell ref="A18:G18"/>
    <mergeCell ref="A19:G19"/>
    <mergeCell ref="A20:G20"/>
    <mergeCell ref="A21:G21"/>
    <mergeCell ref="B3:C3"/>
    <mergeCell ref="D3:E3"/>
    <mergeCell ref="F3:G3"/>
    <mergeCell ref="B4:C4"/>
    <mergeCell ref="D4:E4"/>
    <mergeCell ref="F4:G4"/>
  </mergeCells>
  <pageMargins left="0.7" right="0.7" top="0.75" bottom="0.75" header="0.3" footer="0.3"/>
  <pageSetup orientation="portrait" r:id="rId1"/>
  <ignoredErrors>
    <ignoredError sqref="B5:B13 C6:C10 C12:C13 D5:D13 E5:E8 E10:E11 E12:E13 F5:F6 F8:F12 G5:G6 G9:G10 G12:G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9" sqref="D9"/>
    </sheetView>
  </sheetViews>
  <sheetFormatPr defaultRowHeight="15" x14ac:dyDescent="0.25"/>
  <sheetData>
    <row r="1" spans="1:1" x14ac:dyDescent="0.25">
      <c r="A1" t="s">
        <v>103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B22" sqref="B22"/>
    </sheetView>
  </sheetViews>
  <sheetFormatPr defaultRowHeight="15" x14ac:dyDescent="0.25"/>
  <cols>
    <col min="2" max="2" width="20.7109375" customWidth="1"/>
    <col min="5" max="5" width="20.7109375" customWidth="1"/>
    <col min="8" max="8" width="20.7109375" customWidth="1"/>
  </cols>
  <sheetData>
    <row r="1" spans="1:9" x14ac:dyDescent="0.25">
      <c r="A1" s="102" t="s">
        <v>620</v>
      </c>
      <c r="B1" s="102"/>
      <c r="C1" s="102"/>
      <c r="D1" s="102"/>
      <c r="E1" s="102"/>
      <c r="F1" s="102"/>
      <c r="G1" s="102"/>
      <c r="H1" s="102"/>
      <c r="I1" s="102"/>
    </row>
    <row r="2" spans="1:9" ht="15" customHeight="1" x14ac:dyDescent="0.25">
      <c r="A2" s="104" t="s">
        <v>254</v>
      </c>
      <c r="B2" s="104"/>
      <c r="C2" s="104"/>
      <c r="D2" s="104" t="s">
        <v>255</v>
      </c>
      <c r="E2" s="104"/>
      <c r="F2" s="104"/>
      <c r="G2" s="104" t="s">
        <v>256</v>
      </c>
      <c r="H2" s="104"/>
      <c r="I2" s="104"/>
    </row>
    <row r="3" spans="1:9" x14ac:dyDescent="0.25">
      <c r="A3" s="33" t="s">
        <v>219</v>
      </c>
      <c r="B3" s="29" t="s">
        <v>218</v>
      </c>
      <c r="C3" s="30" t="s">
        <v>64</v>
      </c>
      <c r="D3" s="31" t="s">
        <v>219</v>
      </c>
      <c r="E3" s="29" t="s">
        <v>218</v>
      </c>
      <c r="F3" s="30" t="s">
        <v>64</v>
      </c>
      <c r="G3" s="31" t="s">
        <v>219</v>
      </c>
      <c r="H3" s="29" t="s">
        <v>218</v>
      </c>
      <c r="I3" s="30" t="s">
        <v>64</v>
      </c>
    </row>
    <row r="4" spans="1:9" x14ac:dyDescent="0.25">
      <c r="A4" s="36">
        <v>1</v>
      </c>
      <c r="B4" s="12" t="s">
        <v>220</v>
      </c>
      <c r="C4" s="12">
        <v>21</v>
      </c>
      <c r="D4" s="23" t="s">
        <v>231</v>
      </c>
      <c r="E4" s="12" t="s">
        <v>220</v>
      </c>
      <c r="F4" s="12">
        <v>45</v>
      </c>
      <c r="G4" s="23" t="s">
        <v>231</v>
      </c>
      <c r="H4" s="12" t="s">
        <v>224</v>
      </c>
      <c r="I4" s="12">
        <v>45</v>
      </c>
    </row>
    <row r="5" spans="1:9" x14ac:dyDescent="0.25">
      <c r="A5" s="36">
        <v>2</v>
      </c>
      <c r="B5" s="12" t="s">
        <v>221</v>
      </c>
      <c r="C5" s="12">
        <v>21</v>
      </c>
      <c r="D5" s="23" t="s">
        <v>232</v>
      </c>
      <c r="E5" s="12" t="s">
        <v>221</v>
      </c>
      <c r="F5" s="12">
        <v>41</v>
      </c>
      <c r="G5" s="23" t="s">
        <v>232</v>
      </c>
      <c r="H5" s="12" t="s">
        <v>242</v>
      </c>
      <c r="I5" s="12">
        <v>39</v>
      </c>
    </row>
    <row r="6" spans="1:9" x14ac:dyDescent="0.25">
      <c r="A6" s="36">
        <v>3</v>
      </c>
      <c r="B6" s="12" t="s">
        <v>222</v>
      </c>
      <c r="C6" s="12">
        <v>18</v>
      </c>
      <c r="D6" s="23" t="s">
        <v>233</v>
      </c>
      <c r="E6" s="12" t="s">
        <v>228</v>
      </c>
      <c r="F6" s="12">
        <v>26</v>
      </c>
      <c r="G6" s="23" t="s">
        <v>233</v>
      </c>
      <c r="H6" s="12" t="s">
        <v>243</v>
      </c>
      <c r="I6" s="12">
        <v>34</v>
      </c>
    </row>
    <row r="7" spans="1:9" x14ac:dyDescent="0.25">
      <c r="A7" s="36">
        <v>4</v>
      </c>
      <c r="B7" s="12" t="s">
        <v>223</v>
      </c>
      <c r="C7" s="12">
        <v>17</v>
      </c>
      <c r="D7" s="23" t="s">
        <v>234</v>
      </c>
      <c r="E7" s="12" t="s">
        <v>223</v>
      </c>
      <c r="F7" s="12">
        <v>24</v>
      </c>
      <c r="G7" s="23" t="s">
        <v>234</v>
      </c>
      <c r="H7" s="12" t="s">
        <v>244</v>
      </c>
      <c r="I7" s="12">
        <v>15</v>
      </c>
    </row>
    <row r="8" spans="1:9" x14ac:dyDescent="0.25">
      <c r="A8" s="36">
        <v>5</v>
      </c>
      <c r="B8" s="12" t="s">
        <v>224</v>
      </c>
      <c r="C8" s="12">
        <v>15</v>
      </c>
      <c r="D8" s="23" t="s">
        <v>235</v>
      </c>
      <c r="E8" s="12" t="s">
        <v>222</v>
      </c>
      <c r="F8" s="12">
        <v>20</v>
      </c>
      <c r="G8" s="23" t="s">
        <v>235</v>
      </c>
      <c r="H8" s="12" t="s">
        <v>245</v>
      </c>
      <c r="I8" s="12">
        <v>12</v>
      </c>
    </row>
    <row r="9" spans="1:9" x14ac:dyDescent="0.25">
      <c r="A9" s="36">
        <v>6</v>
      </c>
      <c r="B9" s="12" t="s">
        <v>225</v>
      </c>
      <c r="C9" s="12">
        <v>11</v>
      </c>
      <c r="D9" s="23" t="s">
        <v>236</v>
      </c>
      <c r="E9" s="12" t="s">
        <v>224</v>
      </c>
      <c r="F9" s="12">
        <v>19</v>
      </c>
      <c r="G9" s="23" t="s">
        <v>236</v>
      </c>
      <c r="H9" s="12" t="s">
        <v>225</v>
      </c>
      <c r="I9" s="12">
        <v>8</v>
      </c>
    </row>
    <row r="10" spans="1:9" x14ac:dyDescent="0.25">
      <c r="A10" s="36">
        <v>7</v>
      </c>
      <c r="B10" s="12" t="s">
        <v>226</v>
      </c>
      <c r="C10" s="12">
        <v>10</v>
      </c>
      <c r="D10" s="23" t="s">
        <v>237</v>
      </c>
      <c r="E10" s="12" t="s">
        <v>241</v>
      </c>
      <c r="F10" s="12">
        <v>12</v>
      </c>
      <c r="G10" s="23" t="s">
        <v>236</v>
      </c>
      <c r="H10" s="12" t="s">
        <v>246</v>
      </c>
      <c r="I10" s="12">
        <v>8</v>
      </c>
    </row>
    <row r="11" spans="1:9" x14ac:dyDescent="0.25">
      <c r="A11" s="36">
        <v>8</v>
      </c>
      <c r="B11" s="12" t="s">
        <v>227</v>
      </c>
      <c r="C11" s="12">
        <v>9</v>
      </c>
      <c r="D11" s="23" t="s">
        <v>238</v>
      </c>
      <c r="E11" s="12" t="s">
        <v>225</v>
      </c>
      <c r="F11" s="12">
        <v>11</v>
      </c>
      <c r="G11" s="23" t="s">
        <v>238</v>
      </c>
      <c r="H11" s="12" t="s">
        <v>247</v>
      </c>
      <c r="I11" s="12">
        <v>7</v>
      </c>
    </row>
    <row r="12" spans="1:9" x14ac:dyDescent="0.25">
      <c r="A12" s="36">
        <v>9</v>
      </c>
      <c r="B12" s="12" t="s">
        <v>228</v>
      </c>
      <c r="C12" s="12">
        <v>8</v>
      </c>
      <c r="D12" s="23" t="s">
        <v>239</v>
      </c>
      <c r="E12" s="12" t="s">
        <v>227</v>
      </c>
      <c r="F12" s="12">
        <v>10</v>
      </c>
      <c r="G12" s="23" t="s">
        <v>239</v>
      </c>
      <c r="H12" s="12" t="s">
        <v>228</v>
      </c>
      <c r="I12" s="12">
        <v>6</v>
      </c>
    </row>
    <row r="13" spans="1:9" x14ac:dyDescent="0.25">
      <c r="A13" s="36">
        <v>9</v>
      </c>
      <c r="B13" s="12" t="s">
        <v>229</v>
      </c>
      <c r="C13" s="12">
        <v>8</v>
      </c>
      <c r="D13" s="23" t="s">
        <v>239</v>
      </c>
      <c r="E13" s="12" t="s">
        <v>242</v>
      </c>
      <c r="F13" s="12">
        <v>10</v>
      </c>
      <c r="G13" s="23" t="s">
        <v>240</v>
      </c>
      <c r="H13" s="12" t="s">
        <v>248</v>
      </c>
      <c r="I13" s="12">
        <v>4</v>
      </c>
    </row>
    <row r="14" spans="1:9" x14ac:dyDescent="0.25">
      <c r="A14" s="36">
        <v>9</v>
      </c>
      <c r="B14" s="12" t="s">
        <v>230</v>
      </c>
      <c r="C14" s="12">
        <v>8</v>
      </c>
      <c r="D14" s="15"/>
      <c r="E14" s="13"/>
      <c r="F14" s="13"/>
      <c r="G14" s="28" t="s">
        <v>240</v>
      </c>
      <c r="H14" s="12" t="s">
        <v>249</v>
      </c>
      <c r="I14" s="12">
        <v>4</v>
      </c>
    </row>
    <row r="15" spans="1:9" x14ac:dyDescent="0.25">
      <c r="A15" s="34"/>
      <c r="B15" s="12"/>
      <c r="C15" s="13"/>
      <c r="D15" s="13"/>
      <c r="E15" s="13"/>
      <c r="F15" s="13"/>
      <c r="G15" s="28" t="s">
        <v>240</v>
      </c>
      <c r="H15" s="12" t="s">
        <v>250</v>
      </c>
      <c r="I15" s="12">
        <v>4</v>
      </c>
    </row>
    <row r="16" spans="1:9" x14ac:dyDescent="0.25">
      <c r="A16" s="34"/>
      <c r="B16" s="12"/>
      <c r="C16" s="15"/>
      <c r="D16" s="15"/>
      <c r="E16" s="12"/>
      <c r="F16" s="15"/>
      <c r="G16" s="23" t="s">
        <v>240</v>
      </c>
      <c r="H16" s="12" t="s">
        <v>251</v>
      </c>
      <c r="I16" s="12">
        <v>4</v>
      </c>
    </row>
    <row r="17" spans="1:9" x14ac:dyDescent="0.25">
      <c r="A17" s="34"/>
      <c r="B17" s="12"/>
      <c r="C17" s="13"/>
      <c r="D17" s="13"/>
      <c r="E17" s="13"/>
      <c r="F17" s="13"/>
      <c r="G17" s="28" t="s">
        <v>240</v>
      </c>
      <c r="H17" s="12" t="s">
        <v>252</v>
      </c>
      <c r="I17" s="12">
        <v>4</v>
      </c>
    </row>
    <row r="18" spans="1:9" x14ac:dyDescent="0.25">
      <c r="A18" s="35"/>
      <c r="B18" s="17"/>
      <c r="C18" s="32"/>
      <c r="D18" s="32"/>
      <c r="E18" s="17"/>
      <c r="F18" s="32"/>
      <c r="G18" s="24" t="s">
        <v>240</v>
      </c>
      <c r="H18" s="17" t="s">
        <v>253</v>
      </c>
      <c r="I18" s="17">
        <v>4</v>
      </c>
    </row>
    <row r="19" spans="1:9" x14ac:dyDescent="0.25">
      <c r="A19" s="105" t="s">
        <v>671</v>
      </c>
      <c r="B19" s="105"/>
      <c r="C19" s="105"/>
      <c r="D19" s="105"/>
      <c r="E19" s="105"/>
      <c r="F19" s="105"/>
      <c r="G19" s="105"/>
      <c r="H19" s="105"/>
      <c r="I19" s="105"/>
    </row>
    <row r="20" spans="1:9" x14ac:dyDescent="0.25">
      <c r="A20" s="103"/>
      <c r="B20" s="103"/>
      <c r="C20" s="103"/>
      <c r="D20" s="103"/>
      <c r="E20" s="103"/>
      <c r="F20" s="103"/>
      <c r="G20" s="103"/>
      <c r="H20" s="103"/>
      <c r="I20" s="103"/>
    </row>
    <row r="21" spans="1:9" x14ac:dyDescent="0.25">
      <c r="A21" s="61"/>
      <c r="B21" s="61"/>
      <c r="C21" s="61"/>
      <c r="D21" s="61"/>
      <c r="E21" s="61"/>
      <c r="F21" s="61"/>
      <c r="G21" s="61"/>
      <c r="H21" s="61"/>
      <c r="I21" s="61"/>
    </row>
    <row r="22" spans="1:9" x14ac:dyDescent="0.25">
      <c r="A22" s="61"/>
      <c r="B22" s="61"/>
      <c r="C22" s="61"/>
      <c r="D22" s="61"/>
      <c r="E22" s="61"/>
      <c r="F22" s="61"/>
      <c r="G22" s="61"/>
      <c r="H22" s="61"/>
      <c r="I22" s="61"/>
    </row>
    <row r="23" spans="1:9" x14ac:dyDescent="0.25">
      <c r="A23" s="61"/>
      <c r="B23" s="61"/>
      <c r="C23" s="61"/>
      <c r="D23" s="61"/>
      <c r="E23" s="61"/>
      <c r="F23" s="61"/>
      <c r="G23" s="61"/>
      <c r="H23" s="61"/>
      <c r="I23" s="61"/>
    </row>
    <row r="24" spans="1:9" x14ac:dyDescent="0.25">
      <c r="A24" s="61"/>
      <c r="B24" s="61"/>
      <c r="C24" s="61"/>
      <c r="D24" s="61"/>
      <c r="E24" s="61"/>
      <c r="F24" s="61"/>
      <c r="G24" s="61"/>
      <c r="H24" s="61"/>
      <c r="I24" s="61"/>
    </row>
    <row r="25" spans="1:9" x14ac:dyDescent="0.25">
      <c r="A25" s="61"/>
      <c r="B25" s="61"/>
      <c r="C25" s="61"/>
      <c r="D25" s="61"/>
      <c r="E25" s="61"/>
      <c r="F25" s="61"/>
      <c r="G25" s="61"/>
      <c r="H25" s="61"/>
      <c r="I25" s="61"/>
    </row>
  </sheetData>
  <mergeCells count="6">
    <mergeCell ref="A20:I20"/>
    <mergeCell ref="A2:C2"/>
    <mergeCell ref="D2:F2"/>
    <mergeCell ref="G2:I2"/>
    <mergeCell ref="A1:I1"/>
    <mergeCell ref="A19:I19"/>
  </mergeCells>
  <pageMargins left="0.7" right="0.7" top="0.75" bottom="0.75" header="0.3" footer="0.3"/>
  <ignoredErrors>
    <ignoredError sqref="D4:D13 G4:G1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workbookViewId="0">
      <selection activeCell="F1" sqref="F1"/>
    </sheetView>
  </sheetViews>
  <sheetFormatPr defaultRowHeight="15" x14ac:dyDescent="0.25"/>
  <sheetData>
    <row r="1" spans="1:4" x14ac:dyDescent="0.25">
      <c r="B1" t="s">
        <v>257</v>
      </c>
    </row>
    <row r="2" spans="1:4" x14ac:dyDescent="0.25">
      <c r="A2" t="s">
        <v>219</v>
      </c>
      <c r="B2" t="s">
        <v>258</v>
      </c>
      <c r="C2" t="s">
        <v>259</v>
      </c>
      <c r="D2" t="s">
        <v>260</v>
      </c>
    </row>
    <row r="3" spans="1:4" x14ac:dyDescent="0.25">
      <c r="A3">
        <v>1</v>
      </c>
      <c r="B3" t="s">
        <v>224</v>
      </c>
      <c r="C3">
        <v>55</v>
      </c>
      <c r="D3">
        <f>C3/122</f>
        <v>0.45081967213114754</v>
      </c>
    </row>
    <row r="4" spans="1:4" x14ac:dyDescent="0.25">
      <c r="A4">
        <v>2</v>
      </c>
      <c r="B4" t="s">
        <v>242</v>
      </c>
      <c r="C4">
        <v>47</v>
      </c>
      <c r="D4">
        <f t="shared" ref="D4:D67" si="0">C4/122</f>
        <v>0.38524590163934425</v>
      </c>
    </row>
    <row r="5" spans="1:4" x14ac:dyDescent="0.25">
      <c r="A5">
        <v>3</v>
      </c>
      <c r="B5" t="s">
        <v>243</v>
      </c>
      <c r="C5">
        <v>41</v>
      </c>
      <c r="D5">
        <f t="shared" si="0"/>
        <v>0.33606557377049179</v>
      </c>
    </row>
    <row r="6" spans="1:4" x14ac:dyDescent="0.25">
      <c r="A6">
        <v>4</v>
      </c>
      <c r="B6" t="s">
        <v>261</v>
      </c>
      <c r="C6">
        <v>18</v>
      </c>
      <c r="D6">
        <f t="shared" si="0"/>
        <v>0.14754098360655737</v>
      </c>
    </row>
    <row r="7" spans="1:4" x14ac:dyDescent="0.25">
      <c r="A7">
        <v>5</v>
      </c>
      <c r="B7" t="s">
        <v>245</v>
      </c>
      <c r="C7">
        <v>15</v>
      </c>
      <c r="D7">
        <f t="shared" si="0"/>
        <v>0.12295081967213115</v>
      </c>
    </row>
    <row r="8" spans="1:4" x14ac:dyDescent="0.25">
      <c r="A8">
        <v>6</v>
      </c>
      <c r="B8" t="s">
        <v>225</v>
      </c>
      <c r="C8">
        <v>10</v>
      </c>
      <c r="D8">
        <f t="shared" si="0"/>
        <v>8.1967213114754092E-2</v>
      </c>
    </row>
    <row r="9" spans="1:4" x14ac:dyDescent="0.25">
      <c r="A9">
        <v>6</v>
      </c>
      <c r="B9" t="s">
        <v>246</v>
      </c>
      <c r="C9">
        <v>10</v>
      </c>
      <c r="D9">
        <f t="shared" si="0"/>
        <v>8.1967213114754092E-2</v>
      </c>
    </row>
    <row r="10" spans="1:4" x14ac:dyDescent="0.25">
      <c r="A10">
        <v>8</v>
      </c>
      <c r="B10" t="s">
        <v>247</v>
      </c>
      <c r="C10">
        <v>8</v>
      </c>
      <c r="D10">
        <f t="shared" si="0"/>
        <v>6.5573770491803282E-2</v>
      </c>
    </row>
    <row r="11" spans="1:4" x14ac:dyDescent="0.25">
      <c r="A11">
        <v>9</v>
      </c>
      <c r="B11" t="s">
        <v>228</v>
      </c>
      <c r="C11">
        <v>7</v>
      </c>
      <c r="D11">
        <f t="shared" si="0"/>
        <v>5.737704918032787E-2</v>
      </c>
    </row>
    <row r="12" spans="1:4" x14ac:dyDescent="0.25">
      <c r="A12">
        <v>10</v>
      </c>
      <c r="B12" t="s">
        <v>249</v>
      </c>
      <c r="C12">
        <v>5</v>
      </c>
      <c r="D12">
        <f t="shared" si="0"/>
        <v>4.0983606557377046E-2</v>
      </c>
    </row>
    <row r="13" spans="1:4" x14ac:dyDescent="0.25">
      <c r="A13">
        <v>10</v>
      </c>
      <c r="B13" t="s">
        <v>252</v>
      </c>
      <c r="C13">
        <v>5</v>
      </c>
      <c r="D13">
        <f t="shared" si="0"/>
        <v>4.0983606557377046E-2</v>
      </c>
    </row>
    <row r="14" spans="1:4" x14ac:dyDescent="0.25">
      <c r="A14">
        <v>10</v>
      </c>
      <c r="B14" t="s">
        <v>253</v>
      </c>
      <c r="C14">
        <v>5</v>
      </c>
      <c r="D14">
        <f t="shared" si="0"/>
        <v>4.0983606557377046E-2</v>
      </c>
    </row>
    <row r="15" spans="1:4" x14ac:dyDescent="0.25">
      <c r="A15">
        <v>10</v>
      </c>
      <c r="B15" t="s">
        <v>262</v>
      </c>
      <c r="C15">
        <v>5</v>
      </c>
      <c r="D15">
        <f t="shared" si="0"/>
        <v>4.0983606557377046E-2</v>
      </c>
    </row>
    <row r="16" spans="1:4" x14ac:dyDescent="0.25">
      <c r="A16">
        <v>10</v>
      </c>
      <c r="B16" t="s">
        <v>250</v>
      </c>
      <c r="C16">
        <v>5</v>
      </c>
      <c r="D16">
        <f t="shared" si="0"/>
        <v>4.0983606557377046E-2</v>
      </c>
    </row>
    <row r="17" spans="1:4" x14ac:dyDescent="0.25">
      <c r="A17">
        <v>10</v>
      </c>
      <c r="B17" t="s">
        <v>263</v>
      </c>
      <c r="C17">
        <v>5</v>
      </c>
      <c r="D17">
        <f t="shared" si="0"/>
        <v>4.0983606557377046E-2</v>
      </c>
    </row>
    <row r="18" spans="1:4" x14ac:dyDescent="0.25">
      <c r="A18">
        <v>16</v>
      </c>
      <c r="B18" t="s">
        <v>264</v>
      </c>
      <c r="C18">
        <v>4</v>
      </c>
      <c r="D18">
        <f t="shared" si="0"/>
        <v>3.2786885245901641E-2</v>
      </c>
    </row>
    <row r="19" spans="1:4" x14ac:dyDescent="0.25">
      <c r="A19">
        <v>16</v>
      </c>
      <c r="B19" t="s">
        <v>265</v>
      </c>
      <c r="C19">
        <v>4</v>
      </c>
      <c r="D19">
        <f t="shared" si="0"/>
        <v>3.2786885245901641E-2</v>
      </c>
    </row>
    <row r="20" spans="1:4" x14ac:dyDescent="0.25">
      <c r="A20">
        <v>16</v>
      </c>
      <c r="B20" t="s">
        <v>223</v>
      </c>
      <c r="C20">
        <v>4</v>
      </c>
      <c r="D20">
        <f t="shared" si="0"/>
        <v>3.2786885245901641E-2</v>
      </c>
    </row>
    <row r="21" spans="1:4" x14ac:dyDescent="0.25">
      <c r="A21">
        <v>16</v>
      </c>
      <c r="B21" t="s">
        <v>266</v>
      </c>
      <c r="C21">
        <v>4</v>
      </c>
      <c r="D21">
        <f t="shared" si="0"/>
        <v>3.2786885245901641E-2</v>
      </c>
    </row>
    <row r="22" spans="1:4" x14ac:dyDescent="0.25">
      <c r="A22">
        <v>16</v>
      </c>
      <c r="B22" t="s">
        <v>267</v>
      </c>
      <c r="C22">
        <v>4</v>
      </c>
      <c r="D22">
        <f t="shared" si="0"/>
        <v>3.2786885245901641E-2</v>
      </c>
    </row>
    <row r="23" spans="1:4" x14ac:dyDescent="0.25">
      <c r="A23">
        <v>21</v>
      </c>
      <c r="B23" t="s">
        <v>268</v>
      </c>
      <c r="C23">
        <v>3</v>
      </c>
      <c r="D23">
        <f t="shared" si="0"/>
        <v>2.4590163934426229E-2</v>
      </c>
    </row>
    <row r="24" spans="1:4" x14ac:dyDescent="0.25">
      <c r="A24">
        <v>21</v>
      </c>
      <c r="B24" t="s">
        <v>269</v>
      </c>
      <c r="C24">
        <v>3</v>
      </c>
      <c r="D24">
        <f t="shared" si="0"/>
        <v>2.4590163934426229E-2</v>
      </c>
    </row>
    <row r="25" spans="1:4" x14ac:dyDescent="0.25">
      <c r="A25">
        <v>21</v>
      </c>
      <c r="B25" t="s">
        <v>270</v>
      </c>
      <c r="C25">
        <v>3</v>
      </c>
      <c r="D25">
        <f t="shared" si="0"/>
        <v>2.4590163934426229E-2</v>
      </c>
    </row>
    <row r="26" spans="1:4" x14ac:dyDescent="0.25">
      <c r="A26">
        <v>21</v>
      </c>
      <c r="B26" t="s">
        <v>271</v>
      </c>
      <c r="C26">
        <v>3</v>
      </c>
      <c r="D26">
        <f t="shared" si="0"/>
        <v>2.4590163934426229E-2</v>
      </c>
    </row>
    <row r="27" spans="1:4" x14ac:dyDescent="0.25">
      <c r="A27">
        <v>21</v>
      </c>
      <c r="B27" t="s">
        <v>272</v>
      </c>
      <c r="C27">
        <v>3</v>
      </c>
      <c r="D27">
        <f t="shared" si="0"/>
        <v>2.4590163934426229E-2</v>
      </c>
    </row>
    <row r="28" spans="1:4" x14ac:dyDescent="0.25">
      <c r="A28">
        <v>21</v>
      </c>
      <c r="B28" t="s">
        <v>221</v>
      </c>
      <c r="C28">
        <v>3</v>
      </c>
      <c r="D28">
        <f t="shared" si="0"/>
        <v>2.4590163934426229E-2</v>
      </c>
    </row>
    <row r="29" spans="1:4" x14ac:dyDescent="0.25">
      <c r="A29">
        <v>21</v>
      </c>
      <c r="B29" t="s">
        <v>273</v>
      </c>
      <c r="C29">
        <v>3</v>
      </c>
      <c r="D29">
        <f t="shared" si="0"/>
        <v>2.4590163934426229E-2</v>
      </c>
    </row>
    <row r="30" spans="1:4" x14ac:dyDescent="0.25">
      <c r="A30">
        <v>21</v>
      </c>
      <c r="B30" t="s">
        <v>274</v>
      </c>
      <c r="C30">
        <v>3</v>
      </c>
      <c r="D30">
        <f t="shared" si="0"/>
        <v>2.4590163934426229E-2</v>
      </c>
    </row>
    <row r="31" spans="1:4" x14ac:dyDescent="0.25">
      <c r="A31">
        <v>29</v>
      </c>
      <c r="B31" t="s">
        <v>275</v>
      </c>
      <c r="C31">
        <v>2</v>
      </c>
      <c r="D31">
        <f t="shared" si="0"/>
        <v>1.6393442622950821E-2</v>
      </c>
    </row>
    <row r="32" spans="1:4" x14ac:dyDescent="0.25">
      <c r="A32">
        <v>29</v>
      </c>
      <c r="B32" t="s">
        <v>276</v>
      </c>
      <c r="C32">
        <v>2</v>
      </c>
      <c r="D32">
        <f t="shared" si="0"/>
        <v>1.6393442622950821E-2</v>
      </c>
    </row>
    <row r="33" spans="1:4" x14ac:dyDescent="0.25">
      <c r="A33">
        <v>29</v>
      </c>
      <c r="B33" t="s">
        <v>277</v>
      </c>
      <c r="C33">
        <v>2</v>
      </c>
      <c r="D33">
        <f t="shared" si="0"/>
        <v>1.6393442622950821E-2</v>
      </c>
    </row>
    <row r="34" spans="1:4" x14ac:dyDescent="0.25">
      <c r="A34">
        <v>29</v>
      </c>
      <c r="B34" t="s">
        <v>278</v>
      </c>
      <c r="C34">
        <v>2</v>
      </c>
      <c r="D34">
        <f t="shared" si="0"/>
        <v>1.6393442622950821E-2</v>
      </c>
    </row>
    <row r="35" spans="1:4" x14ac:dyDescent="0.25">
      <c r="A35">
        <v>29</v>
      </c>
      <c r="B35" t="s">
        <v>279</v>
      </c>
      <c r="C35">
        <v>2</v>
      </c>
      <c r="D35">
        <f t="shared" si="0"/>
        <v>1.6393442622950821E-2</v>
      </c>
    </row>
    <row r="36" spans="1:4" x14ac:dyDescent="0.25">
      <c r="A36">
        <v>29</v>
      </c>
      <c r="B36" t="s">
        <v>280</v>
      </c>
      <c r="C36">
        <v>2</v>
      </c>
      <c r="D36">
        <f t="shared" si="0"/>
        <v>1.6393442622950821E-2</v>
      </c>
    </row>
    <row r="37" spans="1:4" x14ac:dyDescent="0.25">
      <c r="A37">
        <v>29</v>
      </c>
      <c r="B37" t="s">
        <v>281</v>
      </c>
      <c r="C37">
        <v>2</v>
      </c>
      <c r="D37">
        <f t="shared" si="0"/>
        <v>1.6393442622950821E-2</v>
      </c>
    </row>
    <row r="38" spans="1:4" x14ac:dyDescent="0.25">
      <c r="A38">
        <v>29</v>
      </c>
      <c r="B38" t="s">
        <v>282</v>
      </c>
      <c r="C38">
        <v>2</v>
      </c>
      <c r="D38">
        <f t="shared" si="0"/>
        <v>1.6393442622950821E-2</v>
      </c>
    </row>
    <row r="39" spans="1:4" x14ac:dyDescent="0.25">
      <c r="A39">
        <v>29</v>
      </c>
      <c r="B39" t="s">
        <v>283</v>
      </c>
      <c r="C39">
        <v>2</v>
      </c>
      <c r="D39">
        <f t="shared" si="0"/>
        <v>1.6393442622950821E-2</v>
      </c>
    </row>
    <row r="40" spans="1:4" x14ac:dyDescent="0.25">
      <c r="A40">
        <v>29</v>
      </c>
      <c r="B40" t="s">
        <v>284</v>
      </c>
      <c r="C40">
        <v>2</v>
      </c>
      <c r="D40">
        <f t="shared" si="0"/>
        <v>1.6393442622950821E-2</v>
      </c>
    </row>
    <row r="41" spans="1:4" x14ac:dyDescent="0.25">
      <c r="A41">
        <v>29</v>
      </c>
      <c r="B41" t="s">
        <v>285</v>
      </c>
      <c r="C41">
        <v>2</v>
      </c>
      <c r="D41">
        <f t="shared" si="0"/>
        <v>1.6393442622950821E-2</v>
      </c>
    </row>
    <row r="42" spans="1:4" x14ac:dyDescent="0.25">
      <c r="A42">
        <v>40</v>
      </c>
      <c r="B42" t="s">
        <v>286</v>
      </c>
      <c r="C42">
        <v>1</v>
      </c>
      <c r="D42">
        <f t="shared" si="0"/>
        <v>8.1967213114754103E-3</v>
      </c>
    </row>
    <row r="43" spans="1:4" x14ac:dyDescent="0.25">
      <c r="A43">
        <v>40</v>
      </c>
      <c r="B43" t="s">
        <v>287</v>
      </c>
      <c r="C43">
        <v>1</v>
      </c>
      <c r="D43">
        <f t="shared" si="0"/>
        <v>8.1967213114754103E-3</v>
      </c>
    </row>
    <row r="44" spans="1:4" x14ac:dyDescent="0.25">
      <c r="A44">
        <v>40</v>
      </c>
      <c r="B44" t="s">
        <v>288</v>
      </c>
      <c r="C44">
        <v>1</v>
      </c>
      <c r="D44">
        <f t="shared" si="0"/>
        <v>8.1967213114754103E-3</v>
      </c>
    </row>
    <row r="45" spans="1:4" x14ac:dyDescent="0.25">
      <c r="A45">
        <v>40</v>
      </c>
      <c r="B45" t="s">
        <v>289</v>
      </c>
      <c r="C45">
        <v>1</v>
      </c>
      <c r="D45">
        <f t="shared" si="0"/>
        <v>8.1967213114754103E-3</v>
      </c>
    </row>
    <row r="46" spans="1:4" x14ac:dyDescent="0.25">
      <c r="A46">
        <v>40</v>
      </c>
      <c r="B46" t="s">
        <v>290</v>
      </c>
      <c r="C46">
        <v>1</v>
      </c>
      <c r="D46">
        <f t="shared" si="0"/>
        <v>8.1967213114754103E-3</v>
      </c>
    </row>
    <row r="47" spans="1:4" x14ac:dyDescent="0.25">
      <c r="A47">
        <v>40</v>
      </c>
      <c r="B47" t="s">
        <v>291</v>
      </c>
      <c r="C47">
        <v>1</v>
      </c>
      <c r="D47">
        <f t="shared" si="0"/>
        <v>8.1967213114754103E-3</v>
      </c>
    </row>
    <row r="48" spans="1:4" x14ac:dyDescent="0.25">
      <c r="A48">
        <v>40</v>
      </c>
      <c r="B48" t="s">
        <v>292</v>
      </c>
      <c r="C48">
        <v>1</v>
      </c>
      <c r="D48">
        <f t="shared" si="0"/>
        <v>8.1967213114754103E-3</v>
      </c>
    </row>
    <row r="49" spans="1:4" x14ac:dyDescent="0.25">
      <c r="A49">
        <v>40</v>
      </c>
      <c r="B49" t="s">
        <v>293</v>
      </c>
      <c r="C49">
        <v>1</v>
      </c>
      <c r="D49">
        <f t="shared" si="0"/>
        <v>8.1967213114754103E-3</v>
      </c>
    </row>
    <row r="50" spans="1:4" x14ac:dyDescent="0.25">
      <c r="A50">
        <v>40</v>
      </c>
      <c r="B50" t="s">
        <v>294</v>
      </c>
      <c r="C50">
        <v>1</v>
      </c>
      <c r="D50">
        <f t="shared" si="0"/>
        <v>8.1967213114754103E-3</v>
      </c>
    </row>
    <row r="51" spans="1:4" x14ac:dyDescent="0.25">
      <c r="A51">
        <v>40</v>
      </c>
      <c r="B51" t="s">
        <v>295</v>
      </c>
      <c r="C51">
        <v>1</v>
      </c>
      <c r="D51">
        <f t="shared" si="0"/>
        <v>8.1967213114754103E-3</v>
      </c>
    </row>
    <row r="52" spans="1:4" x14ac:dyDescent="0.25">
      <c r="A52">
        <v>40</v>
      </c>
      <c r="B52" t="s">
        <v>296</v>
      </c>
      <c r="C52">
        <v>1</v>
      </c>
      <c r="D52">
        <f t="shared" si="0"/>
        <v>8.1967213114754103E-3</v>
      </c>
    </row>
    <row r="53" spans="1:4" x14ac:dyDescent="0.25">
      <c r="A53">
        <v>40</v>
      </c>
      <c r="B53" t="s">
        <v>241</v>
      </c>
      <c r="C53">
        <v>1</v>
      </c>
      <c r="D53">
        <f t="shared" si="0"/>
        <v>8.1967213114754103E-3</v>
      </c>
    </row>
    <row r="54" spans="1:4" x14ac:dyDescent="0.25">
      <c r="A54">
        <v>40</v>
      </c>
      <c r="B54" t="s">
        <v>297</v>
      </c>
      <c r="C54">
        <v>1</v>
      </c>
      <c r="D54">
        <f t="shared" si="0"/>
        <v>8.1967213114754103E-3</v>
      </c>
    </row>
    <row r="55" spans="1:4" x14ac:dyDescent="0.25">
      <c r="A55">
        <v>40</v>
      </c>
      <c r="B55" t="s">
        <v>298</v>
      </c>
      <c r="C55">
        <v>1</v>
      </c>
      <c r="D55">
        <f t="shared" si="0"/>
        <v>8.1967213114754103E-3</v>
      </c>
    </row>
    <row r="56" spans="1:4" x14ac:dyDescent="0.25">
      <c r="A56">
        <v>40</v>
      </c>
      <c r="B56" t="s">
        <v>299</v>
      </c>
      <c r="C56">
        <v>1</v>
      </c>
      <c r="D56">
        <f t="shared" si="0"/>
        <v>8.1967213114754103E-3</v>
      </c>
    </row>
    <row r="57" spans="1:4" x14ac:dyDescent="0.25">
      <c r="A57">
        <v>40</v>
      </c>
      <c r="B57" t="s">
        <v>300</v>
      </c>
      <c r="C57">
        <v>1</v>
      </c>
      <c r="D57">
        <f t="shared" si="0"/>
        <v>8.1967213114754103E-3</v>
      </c>
    </row>
    <row r="58" spans="1:4" x14ac:dyDescent="0.25">
      <c r="A58">
        <v>40</v>
      </c>
      <c r="B58" t="s">
        <v>301</v>
      </c>
      <c r="C58">
        <v>1</v>
      </c>
      <c r="D58">
        <f t="shared" si="0"/>
        <v>8.1967213114754103E-3</v>
      </c>
    </row>
    <row r="59" spans="1:4" x14ac:dyDescent="0.25">
      <c r="A59">
        <v>40</v>
      </c>
      <c r="B59" t="s">
        <v>302</v>
      </c>
      <c r="C59">
        <v>1</v>
      </c>
      <c r="D59">
        <f t="shared" si="0"/>
        <v>8.1967213114754103E-3</v>
      </c>
    </row>
    <row r="60" spans="1:4" x14ac:dyDescent="0.25">
      <c r="A60">
        <v>40</v>
      </c>
      <c r="B60" t="s">
        <v>303</v>
      </c>
      <c r="C60">
        <v>1</v>
      </c>
      <c r="D60">
        <f t="shared" si="0"/>
        <v>8.1967213114754103E-3</v>
      </c>
    </row>
    <row r="61" spans="1:4" x14ac:dyDescent="0.25">
      <c r="A61">
        <v>40</v>
      </c>
      <c r="B61" t="s">
        <v>304</v>
      </c>
      <c r="C61">
        <v>1</v>
      </c>
      <c r="D61">
        <f t="shared" si="0"/>
        <v>8.1967213114754103E-3</v>
      </c>
    </row>
    <row r="62" spans="1:4" x14ac:dyDescent="0.25">
      <c r="A62">
        <v>40</v>
      </c>
      <c r="B62" t="s">
        <v>305</v>
      </c>
      <c r="C62">
        <v>1</v>
      </c>
      <c r="D62">
        <f t="shared" si="0"/>
        <v>8.1967213114754103E-3</v>
      </c>
    </row>
    <row r="63" spans="1:4" x14ac:dyDescent="0.25">
      <c r="A63">
        <v>40</v>
      </c>
      <c r="B63" t="s">
        <v>306</v>
      </c>
      <c r="C63">
        <v>1</v>
      </c>
      <c r="D63">
        <f t="shared" si="0"/>
        <v>8.1967213114754103E-3</v>
      </c>
    </row>
    <row r="64" spans="1:4" x14ac:dyDescent="0.25">
      <c r="A64">
        <v>40</v>
      </c>
      <c r="B64" t="s">
        <v>307</v>
      </c>
      <c r="C64">
        <v>1</v>
      </c>
      <c r="D64">
        <f t="shared" si="0"/>
        <v>8.1967213114754103E-3</v>
      </c>
    </row>
    <row r="65" spans="1:4" x14ac:dyDescent="0.25">
      <c r="A65">
        <v>40</v>
      </c>
      <c r="B65" t="s">
        <v>308</v>
      </c>
      <c r="C65">
        <v>1</v>
      </c>
      <c r="D65">
        <f t="shared" si="0"/>
        <v>8.1967213114754103E-3</v>
      </c>
    </row>
    <row r="66" spans="1:4" x14ac:dyDescent="0.25">
      <c r="A66">
        <v>40</v>
      </c>
      <c r="B66" t="s">
        <v>309</v>
      </c>
      <c r="C66">
        <v>1</v>
      </c>
      <c r="D66">
        <f t="shared" si="0"/>
        <v>8.1967213114754103E-3</v>
      </c>
    </row>
    <row r="67" spans="1:4" x14ac:dyDescent="0.25">
      <c r="A67">
        <v>40</v>
      </c>
      <c r="B67" t="s">
        <v>310</v>
      </c>
      <c r="C67">
        <v>1</v>
      </c>
      <c r="D67">
        <f t="shared" si="0"/>
        <v>8.1967213114754103E-3</v>
      </c>
    </row>
    <row r="68" spans="1:4" x14ac:dyDescent="0.25">
      <c r="A68">
        <v>40</v>
      </c>
      <c r="B68" t="s">
        <v>311</v>
      </c>
      <c r="C68">
        <v>1</v>
      </c>
      <c r="D68">
        <f t="shared" ref="D68:D113" si="1">C68/122</f>
        <v>8.1967213114754103E-3</v>
      </c>
    </row>
    <row r="69" spans="1:4" x14ac:dyDescent="0.25">
      <c r="A69">
        <v>40</v>
      </c>
      <c r="B69" t="s">
        <v>312</v>
      </c>
      <c r="C69">
        <v>1</v>
      </c>
      <c r="D69">
        <f t="shared" si="1"/>
        <v>8.1967213114754103E-3</v>
      </c>
    </row>
    <row r="70" spans="1:4" x14ac:dyDescent="0.25">
      <c r="A70">
        <v>40</v>
      </c>
      <c r="B70" t="s">
        <v>313</v>
      </c>
      <c r="C70">
        <v>1</v>
      </c>
      <c r="D70">
        <f t="shared" si="1"/>
        <v>8.1967213114754103E-3</v>
      </c>
    </row>
    <row r="71" spans="1:4" x14ac:dyDescent="0.25">
      <c r="A71">
        <v>40</v>
      </c>
      <c r="B71" t="s">
        <v>314</v>
      </c>
      <c r="C71">
        <v>1</v>
      </c>
      <c r="D71">
        <f t="shared" si="1"/>
        <v>8.1967213114754103E-3</v>
      </c>
    </row>
    <row r="72" spans="1:4" x14ac:dyDescent="0.25">
      <c r="A72">
        <v>40</v>
      </c>
      <c r="B72" t="s">
        <v>315</v>
      </c>
      <c r="C72">
        <v>1</v>
      </c>
      <c r="D72">
        <f t="shared" si="1"/>
        <v>8.1967213114754103E-3</v>
      </c>
    </row>
    <row r="73" spans="1:4" x14ac:dyDescent="0.25">
      <c r="A73">
        <v>40</v>
      </c>
      <c r="B73" t="s">
        <v>316</v>
      </c>
      <c r="C73">
        <v>1</v>
      </c>
      <c r="D73">
        <f t="shared" si="1"/>
        <v>8.1967213114754103E-3</v>
      </c>
    </row>
    <row r="74" spans="1:4" x14ac:dyDescent="0.25">
      <c r="A74">
        <v>40</v>
      </c>
      <c r="B74" t="s">
        <v>317</v>
      </c>
      <c r="C74">
        <v>1</v>
      </c>
      <c r="D74">
        <f t="shared" si="1"/>
        <v>8.1967213114754103E-3</v>
      </c>
    </row>
    <row r="75" spans="1:4" x14ac:dyDescent="0.25">
      <c r="A75">
        <v>40</v>
      </c>
      <c r="B75" t="s">
        <v>318</v>
      </c>
      <c r="C75">
        <v>1</v>
      </c>
      <c r="D75">
        <f t="shared" si="1"/>
        <v>8.1967213114754103E-3</v>
      </c>
    </row>
    <row r="76" spans="1:4" x14ac:dyDescent="0.25">
      <c r="A76">
        <v>40</v>
      </c>
      <c r="B76" t="s">
        <v>319</v>
      </c>
      <c r="C76">
        <v>1</v>
      </c>
      <c r="D76">
        <f t="shared" si="1"/>
        <v>8.1967213114754103E-3</v>
      </c>
    </row>
    <row r="77" spans="1:4" x14ac:dyDescent="0.25">
      <c r="A77">
        <v>40</v>
      </c>
      <c r="B77" t="s">
        <v>320</v>
      </c>
      <c r="C77">
        <v>1</v>
      </c>
      <c r="D77">
        <f t="shared" si="1"/>
        <v>8.1967213114754103E-3</v>
      </c>
    </row>
    <row r="78" spans="1:4" x14ac:dyDescent="0.25">
      <c r="A78">
        <v>40</v>
      </c>
      <c r="B78" t="s">
        <v>321</v>
      </c>
      <c r="C78">
        <v>1</v>
      </c>
      <c r="D78">
        <f t="shared" si="1"/>
        <v>8.1967213114754103E-3</v>
      </c>
    </row>
    <row r="79" spans="1:4" x14ac:dyDescent="0.25">
      <c r="A79">
        <v>40</v>
      </c>
      <c r="B79" t="s">
        <v>322</v>
      </c>
      <c r="C79">
        <v>1</v>
      </c>
      <c r="D79">
        <f t="shared" si="1"/>
        <v>8.1967213114754103E-3</v>
      </c>
    </row>
    <row r="80" spans="1:4" x14ac:dyDescent="0.25">
      <c r="A80">
        <v>40</v>
      </c>
      <c r="B80" t="s">
        <v>323</v>
      </c>
      <c r="C80">
        <v>1</v>
      </c>
      <c r="D80">
        <f t="shared" si="1"/>
        <v>8.1967213114754103E-3</v>
      </c>
    </row>
    <row r="81" spans="1:4" x14ac:dyDescent="0.25">
      <c r="A81">
        <v>40</v>
      </c>
      <c r="B81" t="s">
        <v>324</v>
      </c>
      <c r="C81">
        <v>1</v>
      </c>
      <c r="D81">
        <f t="shared" si="1"/>
        <v>8.1967213114754103E-3</v>
      </c>
    </row>
    <row r="82" spans="1:4" x14ac:dyDescent="0.25">
      <c r="A82">
        <v>40</v>
      </c>
      <c r="B82" t="s">
        <v>325</v>
      </c>
      <c r="C82">
        <v>1</v>
      </c>
      <c r="D82">
        <f t="shared" si="1"/>
        <v>8.1967213114754103E-3</v>
      </c>
    </row>
    <row r="83" spans="1:4" x14ac:dyDescent="0.25">
      <c r="A83">
        <v>40</v>
      </c>
      <c r="B83" t="s">
        <v>326</v>
      </c>
      <c r="C83">
        <v>1</v>
      </c>
      <c r="D83">
        <f t="shared" si="1"/>
        <v>8.1967213114754103E-3</v>
      </c>
    </row>
    <row r="84" spans="1:4" x14ac:dyDescent="0.25">
      <c r="A84">
        <v>40</v>
      </c>
      <c r="B84" t="s">
        <v>327</v>
      </c>
      <c r="C84">
        <v>1</v>
      </c>
      <c r="D84">
        <f t="shared" si="1"/>
        <v>8.1967213114754103E-3</v>
      </c>
    </row>
    <row r="85" spans="1:4" x14ac:dyDescent="0.25">
      <c r="A85">
        <v>40</v>
      </c>
      <c r="B85" t="s">
        <v>328</v>
      </c>
      <c r="C85">
        <v>1</v>
      </c>
      <c r="D85">
        <f t="shared" si="1"/>
        <v>8.1967213114754103E-3</v>
      </c>
    </row>
    <row r="86" spans="1:4" x14ac:dyDescent="0.25">
      <c r="A86">
        <v>40</v>
      </c>
      <c r="B86" t="s">
        <v>329</v>
      </c>
      <c r="C86">
        <v>1</v>
      </c>
      <c r="D86">
        <f t="shared" si="1"/>
        <v>8.1967213114754103E-3</v>
      </c>
    </row>
    <row r="87" spans="1:4" x14ac:dyDescent="0.25">
      <c r="A87">
        <v>40</v>
      </c>
      <c r="B87" t="s">
        <v>330</v>
      </c>
      <c r="C87">
        <v>1</v>
      </c>
      <c r="D87">
        <f t="shared" si="1"/>
        <v>8.1967213114754103E-3</v>
      </c>
    </row>
    <row r="88" spans="1:4" x14ac:dyDescent="0.25">
      <c r="A88">
        <v>40</v>
      </c>
      <c r="B88" t="s">
        <v>331</v>
      </c>
      <c r="C88">
        <v>1</v>
      </c>
      <c r="D88">
        <f t="shared" si="1"/>
        <v>8.1967213114754103E-3</v>
      </c>
    </row>
    <row r="89" spans="1:4" x14ac:dyDescent="0.25">
      <c r="A89">
        <v>40</v>
      </c>
      <c r="B89" t="s">
        <v>332</v>
      </c>
      <c r="C89">
        <v>1</v>
      </c>
      <c r="D89">
        <f t="shared" si="1"/>
        <v>8.1967213114754103E-3</v>
      </c>
    </row>
    <row r="90" spans="1:4" x14ac:dyDescent="0.25">
      <c r="A90">
        <v>40</v>
      </c>
      <c r="B90" t="s">
        <v>333</v>
      </c>
      <c r="C90">
        <v>1</v>
      </c>
      <c r="D90">
        <f t="shared" si="1"/>
        <v>8.1967213114754103E-3</v>
      </c>
    </row>
    <row r="91" spans="1:4" x14ac:dyDescent="0.25">
      <c r="A91">
        <v>40</v>
      </c>
      <c r="B91" t="s">
        <v>334</v>
      </c>
      <c r="C91">
        <v>1</v>
      </c>
      <c r="D91">
        <f t="shared" si="1"/>
        <v>8.1967213114754103E-3</v>
      </c>
    </row>
    <row r="92" spans="1:4" x14ac:dyDescent="0.25">
      <c r="A92">
        <v>40</v>
      </c>
      <c r="B92" t="s">
        <v>335</v>
      </c>
      <c r="C92">
        <v>1</v>
      </c>
      <c r="D92">
        <f t="shared" si="1"/>
        <v>8.1967213114754103E-3</v>
      </c>
    </row>
    <row r="93" spans="1:4" x14ac:dyDescent="0.25">
      <c r="A93">
        <v>40</v>
      </c>
      <c r="B93" t="s">
        <v>336</v>
      </c>
      <c r="C93">
        <v>1</v>
      </c>
      <c r="D93">
        <f t="shared" si="1"/>
        <v>8.1967213114754103E-3</v>
      </c>
    </row>
    <row r="94" spans="1:4" x14ac:dyDescent="0.25">
      <c r="A94">
        <v>40</v>
      </c>
      <c r="B94" t="s">
        <v>337</v>
      </c>
      <c r="C94">
        <v>1</v>
      </c>
      <c r="D94">
        <f t="shared" si="1"/>
        <v>8.1967213114754103E-3</v>
      </c>
    </row>
    <row r="95" spans="1:4" x14ac:dyDescent="0.25">
      <c r="A95">
        <v>40</v>
      </c>
      <c r="B95" t="s">
        <v>338</v>
      </c>
      <c r="C95">
        <v>1</v>
      </c>
      <c r="D95">
        <f t="shared" si="1"/>
        <v>8.1967213114754103E-3</v>
      </c>
    </row>
    <row r="96" spans="1:4" x14ac:dyDescent="0.25">
      <c r="A96">
        <v>40</v>
      </c>
      <c r="B96" t="s">
        <v>339</v>
      </c>
      <c r="C96">
        <v>1</v>
      </c>
      <c r="D96">
        <f t="shared" si="1"/>
        <v>8.1967213114754103E-3</v>
      </c>
    </row>
    <row r="97" spans="1:4" x14ac:dyDescent="0.25">
      <c r="A97">
        <v>40</v>
      </c>
      <c r="B97" t="s">
        <v>340</v>
      </c>
      <c r="C97">
        <v>1</v>
      </c>
      <c r="D97">
        <f t="shared" si="1"/>
        <v>8.1967213114754103E-3</v>
      </c>
    </row>
    <row r="98" spans="1:4" x14ac:dyDescent="0.25">
      <c r="A98">
        <v>40</v>
      </c>
      <c r="B98" t="s">
        <v>341</v>
      </c>
      <c r="C98">
        <v>1</v>
      </c>
      <c r="D98">
        <f t="shared" si="1"/>
        <v>8.1967213114754103E-3</v>
      </c>
    </row>
    <row r="99" spans="1:4" x14ac:dyDescent="0.25">
      <c r="A99">
        <v>40</v>
      </c>
      <c r="B99" t="s">
        <v>342</v>
      </c>
      <c r="C99">
        <v>1</v>
      </c>
      <c r="D99">
        <f t="shared" si="1"/>
        <v>8.1967213114754103E-3</v>
      </c>
    </row>
    <row r="100" spans="1:4" x14ac:dyDescent="0.25">
      <c r="A100">
        <v>40</v>
      </c>
      <c r="B100" t="s">
        <v>343</v>
      </c>
      <c r="C100">
        <v>1</v>
      </c>
      <c r="D100">
        <f t="shared" si="1"/>
        <v>8.1967213114754103E-3</v>
      </c>
    </row>
    <row r="101" spans="1:4" x14ac:dyDescent="0.25">
      <c r="A101">
        <v>40</v>
      </c>
      <c r="B101" t="s">
        <v>344</v>
      </c>
      <c r="C101">
        <v>1</v>
      </c>
      <c r="D101">
        <f t="shared" si="1"/>
        <v>8.1967213114754103E-3</v>
      </c>
    </row>
    <row r="102" spans="1:4" x14ac:dyDescent="0.25">
      <c r="A102">
        <v>40</v>
      </c>
      <c r="B102" t="s">
        <v>345</v>
      </c>
      <c r="C102">
        <v>1</v>
      </c>
      <c r="D102">
        <f t="shared" si="1"/>
        <v>8.1967213114754103E-3</v>
      </c>
    </row>
    <row r="103" spans="1:4" x14ac:dyDescent="0.25">
      <c r="A103">
        <v>40</v>
      </c>
      <c r="B103" t="s">
        <v>346</v>
      </c>
      <c r="C103">
        <v>1</v>
      </c>
      <c r="D103">
        <f t="shared" si="1"/>
        <v>8.1967213114754103E-3</v>
      </c>
    </row>
    <row r="104" spans="1:4" x14ac:dyDescent="0.25">
      <c r="A104">
        <v>40</v>
      </c>
      <c r="B104" t="s">
        <v>347</v>
      </c>
      <c r="C104">
        <v>1</v>
      </c>
      <c r="D104">
        <f t="shared" si="1"/>
        <v>8.1967213114754103E-3</v>
      </c>
    </row>
    <row r="105" spans="1:4" x14ac:dyDescent="0.25">
      <c r="A105">
        <v>40</v>
      </c>
      <c r="B105" t="s">
        <v>348</v>
      </c>
      <c r="C105">
        <v>1</v>
      </c>
      <c r="D105">
        <f t="shared" si="1"/>
        <v>8.1967213114754103E-3</v>
      </c>
    </row>
    <row r="106" spans="1:4" x14ac:dyDescent="0.25">
      <c r="A106">
        <v>40</v>
      </c>
      <c r="B106" t="s">
        <v>349</v>
      </c>
      <c r="C106">
        <v>1</v>
      </c>
      <c r="D106">
        <f t="shared" si="1"/>
        <v>8.1967213114754103E-3</v>
      </c>
    </row>
    <row r="107" spans="1:4" x14ac:dyDescent="0.25">
      <c r="A107">
        <v>40</v>
      </c>
      <c r="B107" t="s">
        <v>350</v>
      </c>
      <c r="C107">
        <v>1</v>
      </c>
      <c r="D107">
        <f t="shared" si="1"/>
        <v>8.1967213114754103E-3</v>
      </c>
    </row>
    <row r="108" spans="1:4" x14ac:dyDescent="0.25">
      <c r="A108">
        <v>40</v>
      </c>
      <c r="B108" t="s">
        <v>351</v>
      </c>
      <c r="C108">
        <v>1</v>
      </c>
      <c r="D108">
        <f t="shared" si="1"/>
        <v>8.1967213114754103E-3</v>
      </c>
    </row>
    <row r="109" spans="1:4" x14ac:dyDescent="0.25">
      <c r="A109">
        <v>40</v>
      </c>
      <c r="B109" t="s">
        <v>352</v>
      </c>
      <c r="C109">
        <v>1</v>
      </c>
      <c r="D109">
        <f t="shared" si="1"/>
        <v>8.1967213114754103E-3</v>
      </c>
    </row>
    <row r="110" spans="1:4" x14ac:dyDescent="0.25">
      <c r="A110">
        <v>40</v>
      </c>
      <c r="B110" t="s">
        <v>353</v>
      </c>
      <c r="C110">
        <v>1</v>
      </c>
      <c r="D110">
        <f t="shared" si="1"/>
        <v>8.1967213114754103E-3</v>
      </c>
    </row>
    <row r="111" spans="1:4" x14ac:dyDescent="0.25">
      <c r="A111">
        <v>40</v>
      </c>
      <c r="B111" t="s">
        <v>354</v>
      </c>
      <c r="C111">
        <v>1</v>
      </c>
      <c r="D111">
        <f t="shared" si="1"/>
        <v>8.1967213114754103E-3</v>
      </c>
    </row>
    <row r="112" spans="1:4" x14ac:dyDescent="0.25">
      <c r="A112">
        <v>40</v>
      </c>
      <c r="B112" t="s">
        <v>355</v>
      </c>
      <c r="C112">
        <v>1</v>
      </c>
      <c r="D112">
        <f t="shared" si="1"/>
        <v>8.1967213114754103E-3</v>
      </c>
    </row>
    <row r="113" spans="1:4" x14ac:dyDescent="0.25">
      <c r="A113">
        <v>40</v>
      </c>
      <c r="B113" t="s">
        <v>356</v>
      </c>
      <c r="C113">
        <v>1</v>
      </c>
      <c r="D113">
        <f t="shared" si="1"/>
        <v>8.1967213114754103E-3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A25" sqref="A25:I25"/>
    </sheetView>
  </sheetViews>
  <sheetFormatPr defaultRowHeight="15" x14ac:dyDescent="0.25"/>
  <cols>
    <col min="2" max="2" width="26.7109375" customWidth="1"/>
    <col min="3" max="3" width="2.7109375" customWidth="1"/>
    <col min="4" max="4" width="4.7109375" customWidth="1"/>
    <col min="5" max="5" width="26.7109375" customWidth="1"/>
    <col min="6" max="6" width="2.7109375" customWidth="1"/>
    <col min="7" max="7" width="4.7109375" customWidth="1"/>
    <col min="8" max="8" width="26.7109375" customWidth="1"/>
    <col min="9" max="9" width="2.7109375" customWidth="1"/>
    <col min="10" max="10" width="4.7109375" customWidth="1"/>
    <col min="11" max="11" width="26.7109375" customWidth="1"/>
  </cols>
  <sheetData>
    <row r="1" spans="1:13" x14ac:dyDescent="0.25">
      <c r="A1" s="95" t="s">
        <v>619</v>
      </c>
      <c r="B1" s="95"/>
      <c r="C1" s="95"/>
      <c r="D1" s="95"/>
      <c r="E1" s="95"/>
      <c r="F1" s="95"/>
      <c r="G1" s="95"/>
      <c r="H1" s="95"/>
      <c r="I1" s="95"/>
      <c r="J1" s="95"/>
      <c r="K1" s="95"/>
      <c r="L1" s="37"/>
      <c r="M1" s="37"/>
    </row>
    <row r="2" spans="1:13" x14ac:dyDescent="0.25">
      <c r="A2" s="106" t="s">
        <v>394</v>
      </c>
      <c r="B2" s="106"/>
      <c r="C2" s="38"/>
      <c r="D2" s="106" t="s">
        <v>394</v>
      </c>
      <c r="E2" s="106"/>
      <c r="F2" s="38"/>
      <c r="G2" s="106" t="s">
        <v>395</v>
      </c>
      <c r="H2" s="106"/>
      <c r="I2" s="38"/>
      <c r="J2" s="106" t="s">
        <v>395</v>
      </c>
      <c r="K2" s="106"/>
      <c r="L2" s="11"/>
    </row>
    <row r="3" spans="1:13" x14ac:dyDescent="0.25">
      <c r="A3" s="39" t="s">
        <v>219</v>
      </c>
      <c r="B3" s="40" t="s">
        <v>357</v>
      </c>
      <c r="C3" s="40"/>
      <c r="D3" s="39" t="s">
        <v>219</v>
      </c>
      <c r="E3" s="40" t="s">
        <v>358</v>
      </c>
      <c r="F3" s="40"/>
      <c r="G3" s="39" t="s">
        <v>219</v>
      </c>
      <c r="H3" s="40" t="s">
        <v>359</v>
      </c>
      <c r="I3" s="40"/>
      <c r="J3" s="39" t="s">
        <v>219</v>
      </c>
      <c r="K3" s="40" t="s">
        <v>360</v>
      </c>
      <c r="L3" s="11"/>
    </row>
    <row r="4" spans="1:13" x14ac:dyDescent="0.25">
      <c r="A4" s="41">
        <v>1</v>
      </c>
      <c r="B4" s="42" t="s">
        <v>361</v>
      </c>
      <c r="C4" s="43"/>
      <c r="D4" s="41">
        <v>1</v>
      </c>
      <c r="E4" s="43" t="s">
        <v>362</v>
      </c>
      <c r="F4" s="43"/>
      <c r="G4" s="41">
        <v>1</v>
      </c>
      <c r="H4" s="43" t="s">
        <v>361</v>
      </c>
      <c r="I4" s="43"/>
      <c r="J4" s="41">
        <v>1</v>
      </c>
      <c r="K4" s="43" t="s">
        <v>361</v>
      </c>
      <c r="L4" s="11"/>
    </row>
    <row r="5" spans="1:13" x14ac:dyDescent="0.25">
      <c r="A5" s="41">
        <v>2</v>
      </c>
      <c r="B5" s="42" t="s">
        <v>363</v>
      </c>
      <c r="C5" s="43"/>
      <c r="D5" s="41">
        <v>2</v>
      </c>
      <c r="E5" s="43" t="s">
        <v>364</v>
      </c>
      <c r="F5" s="43"/>
      <c r="G5" s="41">
        <v>2</v>
      </c>
      <c r="H5" s="43" t="s">
        <v>365</v>
      </c>
      <c r="I5" s="43"/>
      <c r="J5" s="41">
        <v>2</v>
      </c>
      <c r="K5" s="43" t="s">
        <v>362</v>
      </c>
      <c r="L5" s="11"/>
    </row>
    <row r="6" spans="1:13" x14ac:dyDescent="0.25">
      <c r="A6" s="41">
        <v>3</v>
      </c>
      <c r="B6" s="42" t="s">
        <v>365</v>
      </c>
      <c r="C6" s="43"/>
      <c r="D6" s="41">
        <v>3</v>
      </c>
      <c r="E6" s="43" t="s">
        <v>361</v>
      </c>
      <c r="F6" s="43"/>
      <c r="G6" s="41">
        <v>3</v>
      </c>
      <c r="H6" s="43" t="s">
        <v>363</v>
      </c>
      <c r="I6" s="43"/>
      <c r="J6" s="41">
        <v>3</v>
      </c>
      <c r="K6" s="43" t="s">
        <v>364</v>
      </c>
      <c r="L6" s="11"/>
    </row>
    <row r="7" spans="1:13" x14ac:dyDescent="0.25">
      <c r="A7" s="41">
        <v>4</v>
      </c>
      <c r="B7" s="42" t="s">
        <v>366</v>
      </c>
      <c r="C7" s="43"/>
      <c r="D7" s="41">
        <v>4</v>
      </c>
      <c r="E7" s="43" t="s">
        <v>363</v>
      </c>
      <c r="F7" s="43"/>
      <c r="G7" s="41">
        <v>4</v>
      </c>
      <c r="H7" s="43" t="s">
        <v>364</v>
      </c>
      <c r="I7" s="43"/>
      <c r="J7" s="41">
        <v>4</v>
      </c>
      <c r="K7" s="43" t="s">
        <v>363</v>
      </c>
      <c r="L7" s="11"/>
    </row>
    <row r="8" spans="1:13" x14ac:dyDescent="0.25">
      <c r="A8" s="41">
        <v>5</v>
      </c>
      <c r="B8" s="42" t="s">
        <v>367</v>
      </c>
      <c r="C8" s="43"/>
      <c r="D8" s="41">
        <v>5</v>
      </c>
      <c r="E8" s="43" t="s">
        <v>368</v>
      </c>
      <c r="F8" s="43"/>
      <c r="G8" s="41">
        <v>5</v>
      </c>
      <c r="H8" s="43" t="s">
        <v>362</v>
      </c>
      <c r="I8" s="43"/>
      <c r="J8" s="41">
        <v>5</v>
      </c>
      <c r="K8" s="43" t="s">
        <v>365</v>
      </c>
      <c r="L8" s="11"/>
    </row>
    <row r="9" spans="1:13" x14ac:dyDescent="0.25">
      <c r="A9" s="41">
        <v>5</v>
      </c>
      <c r="B9" s="42" t="s">
        <v>369</v>
      </c>
      <c r="C9" s="43"/>
      <c r="D9" s="41">
        <v>6</v>
      </c>
      <c r="E9" s="43" t="s">
        <v>366</v>
      </c>
      <c r="F9" s="43"/>
      <c r="G9" s="41">
        <v>6</v>
      </c>
      <c r="H9" s="43" t="s">
        <v>366</v>
      </c>
      <c r="I9" s="43"/>
      <c r="J9" s="41">
        <v>6</v>
      </c>
      <c r="K9" s="43" t="s">
        <v>368</v>
      </c>
      <c r="L9" s="11"/>
    </row>
    <row r="10" spans="1:13" x14ac:dyDescent="0.25">
      <c r="A10" s="41">
        <v>7</v>
      </c>
      <c r="B10" s="42" t="s">
        <v>370</v>
      </c>
      <c r="C10" s="43"/>
      <c r="D10" s="41">
        <v>7</v>
      </c>
      <c r="E10" s="43" t="s">
        <v>371</v>
      </c>
      <c r="F10" s="43"/>
      <c r="G10" s="41">
        <v>7</v>
      </c>
      <c r="H10" s="43" t="s">
        <v>396</v>
      </c>
      <c r="I10" s="43"/>
      <c r="J10" s="41">
        <v>7</v>
      </c>
      <c r="K10" s="43" t="s">
        <v>366</v>
      </c>
      <c r="L10" s="11"/>
    </row>
    <row r="11" spans="1:13" x14ac:dyDescent="0.25">
      <c r="A11" s="41">
        <v>8</v>
      </c>
      <c r="B11" s="42" t="s">
        <v>372</v>
      </c>
      <c r="C11" s="43"/>
      <c r="D11" s="41">
        <v>8</v>
      </c>
      <c r="E11" s="43" t="s">
        <v>373</v>
      </c>
      <c r="F11" s="43"/>
      <c r="G11" s="41">
        <v>8</v>
      </c>
      <c r="H11" s="43" t="s">
        <v>369</v>
      </c>
      <c r="I11" s="43"/>
      <c r="J11" s="41">
        <v>8</v>
      </c>
      <c r="K11" s="43" t="s">
        <v>367</v>
      </c>
      <c r="L11" s="11"/>
    </row>
    <row r="12" spans="1:13" x14ac:dyDescent="0.25">
      <c r="A12" s="41">
        <v>9</v>
      </c>
      <c r="B12" s="42" t="s">
        <v>374</v>
      </c>
      <c r="C12" s="43"/>
      <c r="D12" s="41">
        <v>9</v>
      </c>
      <c r="E12" s="43" t="s">
        <v>375</v>
      </c>
      <c r="F12" s="43"/>
      <c r="G12" s="41">
        <v>9</v>
      </c>
      <c r="H12" s="43" t="s">
        <v>367</v>
      </c>
      <c r="I12" s="43"/>
      <c r="J12" s="41">
        <v>9</v>
      </c>
      <c r="K12" s="43" t="s">
        <v>371</v>
      </c>
      <c r="L12" s="11"/>
    </row>
    <row r="13" spans="1:13" x14ac:dyDescent="0.25">
      <c r="A13" s="41">
        <v>9</v>
      </c>
      <c r="B13" s="42" t="s">
        <v>396</v>
      </c>
      <c r="C13" s="43"/>
      <c r="D13" s="41">
        <v>10</v>
      </c>
      <c r="E13" s="43" t="s">
        <v>369</v>
      </c>
      <c r="F13" s="43"/>
      <c r="G13" s="41">
        <v>10</v>
      </c>
      <c r="H13" s="43" t="s">
        <v>397</v>
      </c>
      <c r="I13" s="43"/>
      <c r="J13" s="41">
        <v>10</v>
      </c>
      <c r="K13" s="43" t="s">
        <v>376</v>
      </c>
      <c r="L13" s="11"/>
    </row>
    <row r="14" spans="1:13" x14ac:dyDescent="0.25">
      <c r="A14" s="41">
        <v>11</v>
      </c>
      <c r="B14" s="42" t="s">
        <v>377</v>
      </c>
      <c r="C14" s="43"/>
      <c r="D14" s="41">
        <v>11</v>
      </c>
      <c r="E14" s="43" t="s">
        <v>378</v>
      </c>
      <c r="F14" s="43"/>
      <c r="G14" s="41">
        <v>10</v>
      </c>
      <c r="H14" s="43" t="s">
        <v>371</v>
      </c>
      <c r="I14" s="43"/>
      <c r="J14" s="41">
        <v>11</v>
      </c>
      <c r="K14" s="43" t="s">
        <v>369</v>
      </c>
      <c r="L14" s="11"/>
    </row>
    <row r="15" spans="1:13" x14ac:dyDescent="0.25">
      <c r="A15" s="41">
        <v>12</v>
      </c>
      <c r="B15" s="42" t="s">
        <v>379</v>
      </c>
      <c r="C15" s="43"/>
      <c r="D15" s="41">
        <v>12</v>
      </c>
      <c r="E15" s="43" t="s">
        <v>365</v>
      </c>
      <c r="F15" s="43"/>
      <c r="G15" s="41">
        <v>12</v>
      </c>
      <c r="H15" s="43" t="s">
        <v>368</v>
      </c>
      <c r="I15" s="43"/>
      <c r="J15" s="41">
        <v>11</v>
      </c>
      <c r="K15" s="43" t="s">
        <v>380</v>
      </c>
      <c r="L15" s="11"/>
    </row>
    <row r="16" spans="1:13" x14ac:dyDescent="0.25">
      <c r="A16" s="41">
        <v>13</v>
      </c>
      <c r="B16" s="42" t="s">
        <v>375</v>
      </c>
      <c r="C16" s="43"/>
      <c r="D16" s="41">
        <v>12</v>
      </c>
      <c r="E16" s="43" t="s">
        <v>367</v>
      </c>
      <c r="F16" s="43"/>
      <c r="G16" s="41">
        <v>13</v>
      </c>
      <c r="H16" s="43" t="s">
        <v>381</v>
      </c>
      <c r="I16" s="43"/>
      <c r="J16" s="41">
        <v>13</v>
      </c>
      <c r="K16" s="43" t="s">
        <v>373</v>
      </c>
      <c r="L16" s="11"/>
    </row>
    <row r="17" spans="1:12" x14ac:dyDescent="0.25">
      <c r="A17" s="41">
        <v>13</v>
      </c>
      <c r="B17" s="42" t="s">
        <v>362</v>
      </c>
      <c r="C17" s="43"/>
      <c r="D17" s="41">
        <v>14</v>
      </c>
      <c r="E17" s="43" t="s">
        <v>382</v>
      </c>
      <c r="F17" s="43"/>
      <c r="G17" s="41">
        <v>14</v>
      </c>
      <c r="H17" s="43" t="s">
        <v>383</v>
      </c>
      <c r="I17" s="43"/>
      <c r="J17" s="41">
        <v>14</v>
      </c>
      <c r="K17" s="43" t="s">
        <v>396</v>
      </c>
      <c r="L17" s="11"/>
    </row>
    <row r="18" spans="1:12" x14ac:dyDescent="0.25">
      <c r="A18" s="41">
        <v>15</v>
      </c>
      <c r="B18" s="42" t="s">
        <v>371</v>
      </c>
      <c r="C18" s="43"/>
      <c r="D18" s="41">
        <v>15</v>
      </c>
      <c r="E18" s="43" t="s">
        <v>370</v>
      </c>
      <c r="F18" s="43"/>
      <c r="G18" s="41">
        <v>15</v>
      </c>
      <c r="H18" s="43" t="s">
        <v>384</v>
      </c>
      <c r="I18" s="43"/>
      <c r="J18" s="41">
        <v>15</v>
      </c>
      <c r="K18" s="43" t="s">
        <v>374</v>
      </c>
      <c r="L18" s="11"/>
    </row>
    <row r="19" spans="1:12" x14ac:dyDescent="0.25">
      <c r="A19" s="41">
        <v>15</v>
      </c>
      <c r="B19" s="42" t="s">
        <v>364</v>
      </c>
      <c r="C19" s="43"/>
      <c r="D19" s="41">
        <v>15</v>
      </c>
      <c r="E19" s="43" t="s">
        <v>396</v>
      </c>
      <c r="F19" s="43"/>
      <c r="G19" s="41">
        <v>15</v>
      </c>
      <c r="H19" s="43" t="s">
        <v>385</v>
      </c>
      <c r="I19" s="43"/>
      <c r="J19" s="41">
        <v>16</v>
      </c>
      <c r="K19" s="43" t="s">
        <v>382</v>
      </c>
      <c r="L19" s="11"/>
    </row>
    <row r="20" spans="1:12" x14ac:dyDescent="0.25">
      <c r="A20" s="41">
        <v>15</v>
      </c>
      <c r="B20" s="42" t="s">
        <v>386</v>
      </c>
      <c r="C20" s="43"/>
      <c r="D20" s="41">
        <v>15</v>
      </c>
      <c r="E20" s="43" t="s">
        <v>379</v>
      </c>
      <c r="F20" s="43"/>
      <c r="G20" s="41">
        <v>17</v>
      </c>
      <c r="H20" s="43" t="s">
        <v>382</v>
      </c>
      <c r="I20" s="43"/>
      <c r="J20" s="41">
        <v>16</v>
      </c>
      <c r="K20" s="43" t="s">
        <v>381</v>
      </c>
      <c r="L20" s="11"/>
    </row>
    <row r="21" spans="1:12" x14ac:dyDescent="0.25">
      <c r="A21" s="41">
        <v>18</v>
      </c>
      <c r="B21" s="42" t="s">
        <v>387</v>
      </c>
      <c r="C21" s="43"/>
      <c r="D21" s="41">
        <v>18</v>
      </c>
      <c r="E21" s="43" t="s">
        <v>388</v>
      </c>
      <c r="F21" s="43"/>
      <c r="G21" s="41">
        <v>17</v>
      </c>
      <c r="H21" s="43" t="s">
        <v>374</v>
      </c>
      <c r="I21" s="43"/>
      <c r="J21" s="41">
        <v>18</v>
      </c>
      <c r="K21" s="43" t="s">
        <v>397</v>
      </c>
      <c r="L21" s="11"/>
    </row>
    <row r="22" spans="1:12" x14ac:dyDescent="0.25">
      <c r="A22" s="41">
        <v>19</v>
      </c>
      <c r="B22" s="42" t="s">
        <v>389</v>
      </c>
      <c r="C22" s="43"/>
      <c r="D22" s="41">
        <v>19</v>
      </c>
      <c r="E22" s="43" t="s">
        <v>390</v>
      </c>
      <c r="F22" s="43"/>
      <c r="G22" s="41">
        <v>17</v>
      </c>
      <c r="H22" s="43" t="s">
        <v>391</v>
      </c>
      <c r="I22" s="43"/>
      <c r="J22" s="41">
        <v>18</v>
      </c>
      <c r="K22" s="43" t="s">
        <v>392</v>
      </c>
      <c r="L22" s="11"/>
    </row>
    <row r="23" spans="1:12" x14ac:dyDescent="0.25">
      <c r="A23" s="41">
        <v>20</v>
      </c>
      <c r="B23" s="42" t="s">
        <v>390</v>
      </c>
      <c r="C23" s="43"/>
      <c r="D23" s="41">
        <v>19</v>
      </c>
      <c r="E23" s="43" t="s">
        <v>374</v>
      </c>
      <c r="F23" s="43"/>
      <c r="G23" s="41">
        <v>17</v>
      </c>
      <c r="H23" s="43" t="s">
        <v>393</v>
      </c>
      <c r="I23" s="43"/>
      <c r="J23" s="41">
        <v>18</v>
      </c>
      <c r="K23" s="43" t="s">
        <v>385</v>
      </c>
      <c r="L23" s="11"/>
    </row>
    <row r="24" spans="1:12" x14ac:dyDescent="0.25">
      <c r="A24" s="105" t="s">
        <v>672</v>
      </c>
      <c r="B24" s="105"/>
      <c r="C24" s="105"/>
      <c r="D24" s="105"/>
      <c r="E24" s="105"/>
      <c r="F24" s="105"/>
      <c r="G24" s="105"/>
      <c r="H24" s="105"/>
      <c r="I24" s="105"/>
      <c r="J24" s="105"/>
      <c r="K24" s="105"/>
      <c r="L24" s="11"/>
    </row>
    <row r="25" spans="1:12" x14ac:dyDescent="0.25">
      <c r="A25" s="103"/>
      <c r="B25" s="103"/>
      <c r="C25" s="103"/>
      <c r="D25" s="103"/>
      <c r="E25" s="103"/>
      <c r="F25" s="103"/>
      <c r="G25" s="103"/>
      <c r="H25" s="103"/>
      <c r="I25" s="103"/>
      <c r="J25" s="61"/>
      <c r="K25" s="61"/>
    </row>
  </sheetData>
  <mergeCells count="7">
    <mergeCell ref="A25:I25"/>
    <mergeCell ref="A24:K24"/>
    <mergeCell ref="A1:K1"/>
    <mergeCell ref="A2:B2"/>
    <mergeCell ref="D2:E2"/>
    <mergeCell ref="G2:H2"/>
    <mergeCell ref="J2:K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sheetData>
    <row r="1" spans="1:1" x14ac:dyDescent="0.25">
      <c r="A1" t="s">
        <v>103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F16" sqref="F16"/>
    </sheetView>
  </sheetViews>
  <sheetFormatPr defaultRowHeight="15" x14ac:dyDescent="0.25"/>
  <cols>
    <col min="1" max="1" width="20.7109375" customWidth="1"/>
  </cols>
  <sheetData>
    <row r="1" spans="1:7" x14ac:dyDescent="0.25">
      <c r="A1" s="91" t="s">
        <v>618</v>
      </c>
      <c r="B1" s="91"/>
      <c r="C1" s="91"/>
      <c r="D1" s="91"/>
      <c r="E1" s="91"/>
    </row>
    <row r="2" spans="1:7" x14ac:dyDescent="0.25">
      <c r="A2" s="91" t="s">
        <v>673</v>
      </c>
      <c r="B2" s="91"/>
      <c r="C2" s="91"/>
      <c r="D2" s="91"/>
      <c r="E2" s="91"/>
    </row>
    <row r="3" spans="1:7" x14ac:dyDescent="0.25">
      <c r="A3" s="18"/>
      <c r="B3" s="98" t="s">
        <v>398</v>
      </c>
      <c r="C3" s="98"/>
      <c r="D3" s="107" t="s">
        <v>399</v>
      </c>
      <c r="E3" s="107"/>
    </row>
    <row r="4" spans="1:7" x14ac:dyDescent="0.25">
      <c r="A4" s="12" t="s">
        <v>66</v>
      </c>
      <c r="B4" s="23" t="s">
        <v>171</v>
      </c>
      <c r="C4" s="13" t="s">
        <v>77</v>
      </c>
      <c r="D4" s="23" t="s">
        <v>203</v>
      </c>
      <c r="E4" s="12" t="s">
        <v>77</v>
      </c>
    </row>
    <row r="5" spans="1:7" x14ac:dyDescent="0.25">
      <c r="A5" s="12" t="s">
        <v>67</v>
      </c>
      <c r="B5" s="23" t="s">
        <v>408</v>
      </c>
      <c r="C5" s="13" t="s">
        <v>177</v>
      </c>
      <c r="D5" s="23" t="s">
        <v>413</v>
      </c>
      <c r="E5" s="12" t="s">
        <v>403</v>
      </c>
    </row>
    <row r="6" spans="1:7" x14ac:dyDescent="0.25">
      <c r="A6" s="12" t="s">
        <v>68</v>
      </c>
      <c r="B6" s="23" t="s">
        <v>409</v>
      </c>
      <c r="C6" s="13" t="s">
        <v>81</v>
      </c>
      <c r="D6" s="23" t="s">
        <v>414</v>
      </c>
      <c r="E6" s="12" t="s">
        <v>108</v>
      </c>
    </row>
    <row r="7" spans="1:7" x14ac:dyDescent="0.25">
      <c r="A7" s="12" t="s">
        <v>73</v>
      </c>
      <c r="B7" s="23" t="s">
        <v>410</v>
      </c>
      <c r="C7" s="13" t="s">
        <v>80</v>
      </c>
      <c r="D7" s="23" t="s">
        <v>415</v>
      </c>
      <c r="E7" s="12" t="s">
        <v>86</v>
      </c>
    </row>
    <row r="8" spans="1:7" x14ac:dyDescent="0.25">
      <c r="A8" s="12" t="s">
        <v>71</v>
      </c>
      <c r="B8" s="23" t="s">
        <v>411</v>
      </c>
      <c r="C8" s="13" t="s">
        <v>90</v>
      </c>
      <c r="D8" s="23" t="s">
        <v>175</v>
      </c>
      <c r="E8" s="12" t="s">
        <v>404</v>
      </c>
    </row>
    <row r="9" spans="1:7" x14ac:dyDescent="0.25">
      <c r="A9" s="12" t="s">
        <v>74</v>
      </c>
      <c r="B9" s="23" t="s">
        <v>400</v>
      </c>
      <c r="C9" s="13" t="s">
        <v>77</v>
      </c>
      <c r="D9" s="23" t="s">
        <v>418</v>
      </c>
      <c r="E9" s="12" t="s">
        <v>183</v>
      </c>
    </row>
    <row r="10" spans="1:7" x14ac:dyDescent="0.25">
      <c r="A10" s="12" t="s">
        <v>72</v>
      </c>
      <c r="B10" s="23" t="s">
        <v>417</v>
      </c>
      <c r="C10" s="13" t="s">
        <v>401</v>
      </c>
      <c r="D10" s="23" t="s">
        <v>419</v>
      </c>
      <c r="E10" s="12" t="s">
        <v>405</v>
      </c>
    </row>
    <row r="11" spans="1:7" x14ac:dyDescent="0.25">
      <c r="A11" s="12" t="s">
        <v>75</v>
      </c>
      <c r="B11" s="23" t="s">
        <v>412</v>
      </c>
      <c r="C11" s="13" t="s">
        <v>402</v>
      </c>
      <c r="D11" s="23" t="s">
        <v>416</v>
      </c>
      <c r="E11" s="12" t="s">
        <v>184</v>
      </c>
    </row>
    <row r="12" spans="1:7" x14ac:dyDescent="0.25">
      <c r="A12" s="12" t="s">
        <v>76</v>
      </c>
      <c r="B12" s="23" t="s">
        <v>165</v>
      </c>
      <c r="C12" s="13" t="s">
        <v>106</v>
      </c>
      <c r="D12" s="23" t="s">
        <v>411</v>
      </c>
      <c r="E12" s="12" t="s">
        <v>406</v>
      </c>
    </row>
    <row r="13" spans="1:7" x14ac:dyDescent="0.25">
      <c r="A13" s="64" t="s">
        <v>32</v>
      </c>
      <c r="B13" s="23">
        <v>166</v>
      </c>
      <c r="C13" s="13"/>
      <c r="D13" s="23">
        <v>168</v>
      </c>
      <c r="E13" s="12"/>
    </row>
    <row r="14" spans="1:7" x14ac:dyDescent="0.25">
      <c r="A14" s="65" t="s">
        <v>617</v>
      </c>
      <c r="B14" s="24">
        <v>9.06</v>
      </c>
      <c r="C14" s="19"/>
      <c r="D14" s="24">
        <v>15.08</v>
      </c>
      <c r="E14" s="17"/>
      <c r="F14" s="11"/>
      <c r="G14" s="11"/>
    </row>
    <row r="15" spans="1:7" x14ac:dyDescent="0.25">
      <c r="A15" s="94" t="s">
        <v>407</v>
      </c>
      <c r="B15" s="94"/>
      <c r="C15" s="94"/>
      <c r="D15" s="94"/>
      <c r="E15" s="94"/>
      <c r="F15" s="12"/>
      <c r="G15" s="12"/>
    </row>
    <row r="16" spans="1:7" x14ac:dyDescent="0.25">
      <c r="A16" s="97" t="s">
        <v>627</v>
      </c>
      <c r="B16" s="97"/>
      <c r="C16" s="97"/>
      <c r="D16" s="97"/>
      <c r="E16" s="97"/>
      <c r="F16" s="12"/>
      <c r="G16" s="13"/>
    </row>
    <row r="17" spans="1:5" x14ac:dyDescent="0.25">
      <c r="A17" s="61"/>
      <c r="B17" s="61"/>
      <c r="C17" s="61"/>
      <c r="D17" s="61"/>
      <c r="E17" s="61"/>
    </row>
    <row r="18" spans="1:5" x14ac:dyDescent="0.25">
      <c r="A18" s="61"/>
      <c r="B18" s="61"/>
      <c r="C18" s="61"/>
      <c r="D18" s="61"/>
      <c r="E18" s="61"/>
    </row>
    <row r="19" spans="1:5" x14ac:dyDescent="0.25">
      <c r="A19" s="61"/>
      <c r="B19" s="61"/>
      <c r="C19" s="61"/>
      <c r="D19" s="61"/>
      <c r="E19" s="61"/>
    </row>
    <row r="20" spans="1:5" x14ac:dyDescent="0.25">
      <c r="A20" s="61"/>
      <c r="B20" s="61"/>
      <c r="C20" s="61"/>
      <c r="D20" s="61"/>
      <c r="E20" s="61"/>
    </row>
  </sheetData>
  <mergeCells count="6">
    <mergeCell ref="A16:E16"/>
    <mergeCell ref="A1:E1"/>
    <mergeCell ref="A2:E2"/>
    <mergeCell ref="D3:E3"/>
    <mergeCell ref="B3:C3"/>
    <mergeCell ref="A15:E15"/>
  </mergeCells>
  <pageMargins left="0.7" right="0.7" top="0.75" bottom="0.75" header="0.3" footer="0.3"/>
  <ignoredErrors>
    <ignoredError sqref="B4:B12 C4:C12 D4:D12 E4:E1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4" sqref="K24"/>
    </sheetView>
  </sheetViews>
  <sheetFormatPr defaultRowHeight="15" x14ac:dyDescent="0.25"/>
  <sheetData>
    <row r="1" spans="1:1" x14ac:dyDescent="0.25">
      <c r="A1" t="s">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sqref="A1:E28"/>
    </sheetView>
  </sheetViews>
  <sheetFormatPr defaultRowHeight="15" x14ac:dyDescent="0.25"/>
  <cols>
    <col min="1" max="1" width="25.7109375" customWidth="1"/>
    <col min="2" max="2" width="5.7109375" style="7" customWidth="1"/>
    <col min="3" max="3" width="6" style="7" customWidth="1"/>
    <col min="4" max="4" width="25.7109375" customWidth="1"/>
    <col min="5" max="5" width="5.7109375" style="7" customWidth="1"/>
  </cols>
  <sheetData>
    <row r="1" spans="1:5" x14ac:dyDescent="0.25">
      <c r="A1" s="74" t="s">
        <v>0</v>
      </c>
      <c r="B1" s="74"/>
      <c r="C1" s="74"/>
      <c r="D1" s="74"/>
      <c r="E1" s="74"/>
    </row>
    <row r="2" spans="1:5" x14ac:dyDescent="0.25">
      <c r="A2" s="5" t="s">
        <v>66</v>
      </c>
      <c r="B2" s="5"/>
      <c r="C2" s="8"/>
      <c r="D2" s="5" t="s">
        <v>69</v>
      </c>
      <c r="E2" s="4"/>
    </row>
    <row r="3" spans="1:5" x14ac:dyDescent="0.25">
      <c r="A3" s="2" t="s">
        <v>1</v>
      </c>
      <c r="B3" s="3">
        <v>59</v>
      </c>
      <c r="C3" s="3"/>
      <c r="D3" s="2" t="s">
        <v>2</v>
      </c>
      <c r="E3" s="3">
        <v>24</v>
      </c>
    </row>
    <row r="4" spans="1:5" x14ac:dyDescent="0.25">
      <c r="A4" s="2"/>
      <c r="B4" s="3"/>
      <c r="C4" s="3"/>
      <c r="D4" s="2"/>
      <c r="E4" s="3"/>
    </row>
    <row r="5" spans="1:5" x14ac:dyDescent="0.25">
      <c r="A5" s="71" t="s">
        <v>663</v>
      </c>
      <c r="B5" s="6"/>
      <c r="C5" s="3"/>
      <c r="D5" s="71" t="s">
        <v>668</v>
      </c>
      <c r="E5" s="6"/>
    </row>
    <row r="6" spans="1:5" x14ac:dyDescent="0.25">
      <c r="A6" s="2" t="s">
        <v>34</v>
      </c>
      <c r="B6" s="3">
        <v>85</v>
      </c>
      <c r="C6" s="3"/>
      <c r="D6" s="2" t="s">
        <v>48</v>
      </c>
      <c r="E6" s="3">
        <v>15</v>
      </c>
    </row>
    <row r="7" spans="1:5" x14ac:dyDescent="0.25">
      <c r="A7" s="2" t="s">
        <v>3</v>
      </c>
      <c r="B7" s="3">
        <v>15</v>
      </c>
      <c r="C7" s="3"/>
      <c r="D7" s="2" t="s">
        <v>4</v>
      </c>
      <c r="E7" s="3">
        <v>37</v>
      </c>
    </row>
    <row r="8" spans="1:5" x14ac:dyDescent="0.25">
      <c r="A8" s="2"/>
      <c r="B8" s="3"/>
      <c r="C8" s="3"/>
      <c r="D8" s="2" t="s">
        <v>5</v>
      </c>
      <c r="E8" s="3">
        <v>14</v>
      </c>
    </row>
    <row r="9" spans="1:5" x14ac:dyDescent="0.25">
      <c r="A9" s="71" t="s">
        <v>664</v>
      </c>
      <c r="B9" s="6"/>
      <c r="C9" s="3"/>
      <c r="D9" s="2" t="s">
        <v>6</v>
      </c>
      <c r="E9" s="3">
        <v>9</v>
      </c>
    </row>
    <row r="10" spans="1:5" x14ac:dyDescent="0.25">
      <c r="A10" s="2" t="s">
        <v>36</v>
      </c>
      <c r="B10" s="3">
        <v>10</v>
      </c>
      <c r="C10" s="3"/>
      <c r="D10" s="2" t="s">
        <v>7</v>
      </c>
      <c r="E10" s="3">
        <v>26</v>
      </c>
    </row>
    <row r="11" spans="1:5" x14ac:dyDescent="0.25">
      <c r="A11" s="2" t="s">
        <v>8</v>
      </c>
      <c r="B11" s="3">
        <v>90</v>
      </c>
      <c r="C11" s="3"/>
      <c r="D11" s="2"/>
      <c r="E11" s="3"/>
    </row>
    <row r="12" spans="1:5" x14ac:dyDescent="0.25">
      <c r="A12" s="2"/>
      <c r="B12" s="3"/>
      <c r="C12" s="3"/>
      <c r="D12" s="2"/>
      <c r="E12" s="3"/>
    </row>
    <row r="13" spans="1:5" x14ac:dyDescent="0.25">
      <c r="A13" s="71" t="s">
        <v>666</v>
      </c>
      <c r="B13" s="6"/>
      <c r="C13" s="3"/>
      <c r="D13" s="74" t="s">
        <v>669</v>
      </c>
      <c r="E13" s="74"/>
    </row>
    <row r="14" spans="1:5" x14ac:dyDescent="0.25">
      <c r="A14" s="2" t="s">
        <v>665</v>
      </c>
      <c r="B14" s="3">
        <v>1</v>
      </c>
      <c r="C14" s="3"/>
      <c r="D14" s="2" t="s">
        <v>70</v>
      </c>
      <c r="E14" s="3">
        <v>3</v>
      </c>
    </row>
    <row r="15" spans="1:5" x14ac:dyDescent="0.25">
      <c r="A15" s="2" t="s">
        <v>9</v>
      </c>
      <c r="B15" s="3">
        <v>11</v>
      </c>
      <c r="C15" s="3"/>
      <c r="D15" s="2" t="s">
        <v>10</v>
      </c>
      <c r="E15" s="3">
        <v>4</v>
      </c>
    </row>
    <row r="16" spans="1:5" x14ac:dyDescent="0.25">
      <c r="A16" s="2" t="s">
        <v>11</v>
      </c>
      <c r="B16" s="3">
        <v>26</v>
      </c>
      <c r="C16" s="3"/>
      <c r="D16" s="2" t="s">
        <v>12</v>
      </c>
      <c r="E16" s="3">
        <v>6</v>
      </c>
    </row>
    <row r="17" spans="1:5" x14ac:dyDescent="0.25">
      <c r="A17" s="2" t="s">
        <v>13</v>
      </c>
      <c r="B17" s="3">
        <v>18</v>
      </c>
      <c r="C17" s="3"/>
      <c r="D17" s="2" t="s">
        <v>14</v>
      </c>
      <c r="E17" s="3">
        <v>1</v>
      </c>
    </row>
    <row r="18" spans="1:5" x14ac:dyDescent="0.25">
      <c r="A18" s="2" t="s">
        <v>15</v>
      </c>
      <c r="B18" s="3">
        <v>44</v>
      </c>
      <c r="C18" s="3"/>
      <c r="D18" s="2" t="s">
        <v>16</v>
      </c>
      <c r="E18" s="3">
        <v>11</v>
      </c>
    </row>
    <row r="19" spans="1:5" x14ac:dyDescent="0.25">
      <c r="A19" s="2"/>
      <c r="B19" s="3"/>
      <c r="C19" s="3"/>
      <c r="D19" s="2" t="s">
        <v>17</v>
      </c>
      <c r="E19" s="3">
        <v>30</v>
      </c>
    </row>
    <row r="20" spans="1:5" x14ac:dyDescent="0.25">
      <c r="A20" s="74" t="s">
        <v>667</v>
      </c>
      <c r="B20" s="74"/>
      <c r="C20" s="3"/>
      <c r="D20" s="2" t="s">
        <v>18</v>
      </c>
      <c r="E20" s="3">
        <v>9</v>
      </c>
    </row>
    <row r="21" spans="1:5" x14ac:dyDescent="0.25">
      <c r="A21" s="2" t="s">
        <v>45</v>
      </c>
      <c r="B21" s="3">
        <v>4</v>
      </c>
      <c r="C21" s="3"/>
      <c r="D21" s="2" t="s">
        <v>19</v>
      </c>
      <c r="E21" s="3">
        <v>3</v>
      </c>
    </row>
    <row r="22" spans="1:5" x14ac:dyDescent="0.25">
      <c r="A22" s="2" t="s">
        <v>20</v>
      </c>
      <c r="B22" s="3">
        <v>15</v>
      </c>
      <c r="C22" s="3"/>
      <c r="D22" s="2" t="s">
        <v>21</v>
      </c>
      <c r="E22" s="3">
        <v>15</v>
      </c>
    </row>
    <row r="23" spans="1:5" x14ac:dyDescent="0.25">
      <c r="A23" s="2" t="s">
        <v>22</v>
      </c>
      <c r="B23" s="3">
        <v>13</v>
      </c>
      <c r="C23" s="3"/>
      <c r="D23" s="2" t="s">
        <v>23</v>
      </c>
      <c r="E23" s="3">
        <v>4</v>
      </c>
    </row>
    <row r="24" spans="1:5" x14ac:dyDescent="0.25">
      <c r="A24" s="2" t="s">
        <v>24</v>
      </c>
      <c r="B24" s="3">
        <v>59</v>
      </c>
      <c r="C24" s="3"/>
      <c r="D24" s="2" t="s">
        <v>25</v>
      </c>
      <c r="E24" s="3" t="s">
        <v>26</v>
      </c>
    </row>
    <row r="25" spans="1:5" x14ac:dyDescent="0.25">
      <c r="A25" s="2" t="s">
        <v>27</v>
      </c>
      <c r="B25" s="3">
        <v>9</v>
      </c>
      <c r="C25" s="3"/>
      <c r="D25" s="2" t="s">
        <v>27</v>
      </c>
      <c r="E25" s="3">
        <v>12</v>
      </c>
    </row>
    <row r="26" spans="1:5" x14ac:dyDescent="0.25">
      <c r="A26" s="86" t="s">
        <v>613</v>
      </c>
      <c r="B26" s="86"/>
      <c r="C26" s="86"/>
      <c r="D26" s="86"/>
      <c r="E26" s="86"/>
    </row>
    <row r="27" spans="1:5" x14ac:dyDescent="0.25">
      <c r="A27" s="87" t="s">
        <v>614</v>
      </c>
      <c r="B27" s="88"/>
      <c r="C27" s="88"/>
      <c r="D27" s="88"/>
      <c r="E27" s="88"/>
    </row>
    <row r="28" spans="1:5" x14ac:dyDescent="0.25">
      <c r="A28" s="89" t="s">
        <v>615</v>
      </c>
      <c r="B28" s="89"/>
      <c r="C28" s="89"/>
      <c r="D28" s="89"/>
      <c r="E28" s="89"/>
    </row>
    <row r="29" spans="1:5" x14ac:dyDescent="0.25">
      <c r="A29" s="61"/>
      <c r="B29" s="62"/>
      <c r="C29" s="62"/>
      <c r="D29" s="61"/>
      <c r="E29" s="62"/>
    </row>
    <row r="30" spans="1:5" x14ac:dyDescent="0.25">
      <c r="A30" s="61"/>
      <c r="B30" s="62"/>
      <c r="C30" s="62"/>
      <c r="D30" s="61"/>
      <c r="E30" s="62"/>
    </row>
    <row r="31" spans="1:5" x14ac:dyDescent="0.25">
      <c r="A31" s="61"/>
      <c r="B31" s="62"/>
      <c r="C31" s="62"/>
      <c r="D31" s="61"/>
      <c r="E31" s="62"/>
    </row>
    <row r="32" spans="1:5" x14ac:dyDescent="0.25">
      <c r="A32" s="61"/>
      <c r="B32" s="62"/>
      <c r="C32" s="62"/>
      <c r="D32" s="61"/>
      <c r="E32" s="62"/>
    </row>
    <row r="33" spans="1:5" x14ac:dyDescent="0.25">
      <c r="A33" s="61"/>
      <c r="B33" s="62"/>
      <c r="C33" s="62"/>
      <c r="D33" s="61"/>
      <c r="E33" s="62"/>
    </row>
    <row r="34" spans="1:5" x14ac:dyDescent="0.25">
      <c r="A34" s="61"/>
      <c r="B34" s="62"/>
      <c r="C34" s="62"/>
      <c r="D34" s="61"/>
      <c r="E34" s="62"/>
    </row>
  </sheetData>
  <mergeCells count="6">
    <mergeCell ref="A1:E1"/>
    <mergeCell ref="A26:E26"/>
    <mergeCell ref="A27:E27"/>
    <mergeCell ref="A28:E28"/>
    <mergeCell ref="D13:E13"/>
    <mergeCell ref="A20:B2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I17" sqref="I17"/>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610</v>
      </c>
      <c r="B16" s="108"/>
      <c r="C16" s="108"/>
      <c r="D16" s="108"/>
      <c r="E16" s="108"/>
      <c r="F16" s="108"/>
      <c r="G16" s="108"/>
      <c r="H16" s="61"/>
    </row>
    <row r="17" spans="1:8" x14ac:dyDescent="0.25">
      <c r="A17" s="108" t="s">
        <v>431</v>
      </c>
      <c r="B17" s="108"/>
      <c r="C17" s="108"/>
      <c r="D17" s="108"/>
      <c r="E17" s="108"/>
      <c r="F17" s="108"/>
      <c r="G17" s="108"/>
      <c r="H17" s="61"/>
    </row>
    <row r="18" spans="1:8" x14ac:dyDescent="0.25">
      <c r="A18" s="61"/>
      <c r="B18" s="61"/>
      <c r="C18" s="61"/>
      <c r="D18" s="61"/>
      <c r="E18" s="61"/>
      <c r="F18" s="61"/>
      <c r="G18" s="61"/>
    </row>
    <row r="19" spans="1:8" x14ac:dyDescent="0.25">
      <c r="A19" s="61"/>
      <c r="B19" s="61"/>
      <c r="C19" s="61"/>
      <c r="D19" s="61"/>
      <c r="E19" s="61"/>
      <c r="F19" s="61"/>
      <c r="G19" s="61"/>
    </row>
    <row r="20" spans="1:8" x14ac:dyDescent="0.25">
      <c r="A20" s="61"/>
      <c r="B20" s="61"/>
      <c r="C20" s="61"/>
      <c r="D20" s="61"/>
      <c r="E20" s="61"/>
      <c r="F20" s="61"/>
      <c r="G20" s="61"/>
    </row>
    <row r="21" spans="1:8" x14ac:dyDescent="0.25">
      <c r="A21" s="61"/>
      <c r="B21" s="61"/>
      <c r="C21" s="61"/>
      <c r="D21" s="61"/>
      <c r="E21" s="61"/>
      <c r="F21" s="61"/>
      <c r="G21" s="61"/>
    </row>
    <row r="22" spans="1:8" x14ac:dyDescent="0.25">
      <c r="A22" s="61"/>
      <c r="B22" s="61"/>
      <c r="C22" s="61"/>
      <c r="D22" s="61"/>
      <c r="E22" s="61"/>
      <c r="F22" s="61"/>
      <c r="G22" s="61"/>
    </row>
    <row r="23" spans="1:8" x14ac:dyDescent="0.25">
      <c r="A23" s="61"/>
      <c r="B23" s="61"/>
      <c r="C23" s="61"/>
      <c r="D23" s="61"/>
      <c r="E23" s="61"/>
      <c r="F23" s="61"/>
      <c r="G23" s="61"/>
    </row>
    <row r="24" spans="1:8" x14ac:dyDescent="0.25">
      <c r="A24" s="61"/>
      <c r="B24" s="61"/>
      <c r="C24" s="61"/>
      <c r="D24" s="61"/>
      <c r="E24" s="61"/>
      <c r="F24" s="61"/>
      <c r="G24" s="61"/>
    </row>
    <row r="25" spans="1:8" x14ac:dyDescent="0.25">
      <c r="A25" s="61"/>
      <c r="B25" s="61"/>
      <c r="C25" s="61"/>
      <c r="D25" s="61"/>
      <c r="E25" s="61"/>
      <c r="F25" s="61"/>
      <c r="G25" s="61"/>
    </row>
  </sheetData>
  <mergeCells count="2">
    <mergeCell ref="A16:G16"/>
    <mergeCell ref="A17:G17"/>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H26" sqref="H26"/>
    </sheetView>
  </sheetViews>
  <sheetFormatPr defaultRowHeight="15" x14ac:dyDescent="0.25"/>
  <sheetData>
    <row r="1" spans="1:12" x14ac:dyDescent="0.25">
      <c r="C1" t="s">
        <v>130</v>
      </c>
      <c r="D1" t="s">
        <v>131</v>
      </c>
      <c r="E1" t="s">
        <v>132</v>
      </c>
      <c r="F1" t="s">
        <v>133</v>
      </c>
      <c r="G1" t="s">
        <v>134</v>
      </c>
      <c r="H1" t="s">
        <v>135</v>
      </c>
      <c r="I1" t="s">
        <v>427</v>
      </c>
      <c r="J1" t="s">
        <v>428</v>
      </c>
      <c r="K1" t="s">
        <v>429</v>
      </c>
      <c r="L1" t="s">
        <v>430</v>
      </c>
    </row>
    <row r="2" spans="1:12" x14ac:dyDescent="0.25">
      <c r="A2" t="s">
        <v>420</v>
      </c>
      <c r="B2" t="s">
        <v>12</v>
      </c>
      <c r="C2">
        <v>138</v>
      </c>
      <c r="D2">
        <v>75</v>
      </c>
      <c r="E2">
        <v>4</v>
      </c>
      <c r="F2">
        <v>0</v>
      </c>
      <c r="H2">
        <f>SUM(C2:G2)</f>
        <v>217</v>
      </c>
      <c r="I2" s="44">
        <f t="shared" ref="I2:I7" si="0">C2/H2</f>
        <v>0.63594470046082952</v>
      </c>
      <c r="J2" s="44">
        <f t="shared" ref="J2:J7" si="1">D2/H2</f>
        <v>0.34562211981566821</v>
      </c>
      <c r="K2" s="44">
        <f t="shared" ref="K2:K7" si="2">E2/H2</f>
        <v>1.8433179723502304E-2</v>
      </c>
      <c r="L2" s="44">
        <f t="shared" ref="L2:L7" si="3">F2/H2</f>
        <v>0</v>
      </c>
    </row>
    <row r="3" spans="1:12" x14ac:dyDescent="0.25">
      <c r="A3" t="s">
        <v>421</v>
      </c>
      <c r="B3" t="s">
        <v>21</v>
      </c>
      <c r="C3">
        <v>73</v>
      </c>
      <c r="D3">
        <v>107</v>
      </c>
      <c r="E3">
        <v>38</v>
      </c>
      <c r="F3">
        <v>2</v>
      </c>
      <c r="H3">
        <f t="shared" ref="H3:H7" si="4">SUM(C3:G3)</f>
        <v>220</v>
      </c>
      <c r="I3" s="44">
        <f t="shared" si="0"/>
        <v>0.33181818181818185</v>
      </c>
      <c r="J3" s="44">
        <f t="shared" si="1"/>
        <v>0.48636363636363639</v>
      </c>
      <c r="K3" s="44">
        <f t="shared" si="2"/>
        <v>0.17272727272727273</v>
      </c>
      <c r="L3" s="44">
        <f t="shared" si="3"/>
        <v>9.0909090909090905E-3</v>
      </c>
    </row>
    <row r="4" spans="1:12" x14ac:dyDescent="0.25">
      <c r="A4" t="s">
        <v>422</v>
      </c>
      <c r="B4" t="s">
        <v>23</v>
      </c>
      <c r="C4">
        <v>92</v>
      </c>
      <c r="D4">
        <v>106</v>
      </c>
      <c r="E4">
        <v>17</v>
      </c>
      <c r="F4">
        <v>0</v>
      </c>
      <c r="H4">
        <f t="shared" si="4"/>
        <v>215</v>
      </c>
      <c r="I4" s="44">
        <f t="shared" si="0"/>
        <v>0.42790697674418604</v>
      </c>
      <c r="J4" s="44">
        <f t="shared" si="1"/>
        <v>0.49302325581395351</v>
      </c>
      <c r="K4" s="44">
        <f t="shared" si="2"/>
        <v>7.9069767441860464E-2</v>
      </c>
      <c r="L4" s="44">
        <f t="shared" si="3"/>
        <v>0</v>
      </c>
    </row>
    <row r="5" spans="1:12" x14ac:dyDescent="0.25">
      <c r="A5" t="s">
        <v>423</v>
      </c>
      <c r="B5" t="s">
        <v>17</v>
      </c>
      <c r="C5">
        <v>124</v>
      </c>
      <c r="D5">
        <v>85</v>
      </c>
      <c r="E5">
        <v>8</v>
      </c>
      <c r="F5">
        <v>1</v>
      </c>
      <c r="H5">
        <f t="shared" si="4"/>
        <v>218</v>
      </c>
      <c r="I5" s="44">
        <f t="shared" si="0"/>
        <v>0.56880733944954132</v>
      </c>
      <c r="J5" s="44">
        <f t="shared" si="1"/>
        <v>0.38990825688073394</v>
      </c>
      <c r="K5" s="44">
        <f t="shared" si="2"/>
        <v>3.669724770642202E-2</v>
      </c>
      <c r="L5" s="44">
        <f t="shared" si="3"/>
        <v>4.5871559633027525E-3</v>
      </c>
    </row>
    <row r="6" spans="1:12" x14ac:dyDescent="0.25">
      <c r="A6" t="s">
        <v>424</v>
      </c>
      <c r="B6" t="s">
        <v>70</v>
      </c>
      <c r="C6">
        <v>150</v>
      </c>
      <c r="D6">
        <v>63</v>
      </c>
      <c r="E6">
        <v>5</v>
      </c>
      <c r="F6">
        <v>0</v>
      </c>
      <c r="H6">
        <f t="shared" si="4"/>
        <v>218</v>
      </c>
      <c r="I6" s="44">
        <f t="shared" si="0"/>
        <v>0.68807339449541283</v>
      </c>
      <c r="J6" s="44">
        <f t="shared" si="1"/>
        <v>0.28899082568807338</v>
      </c>
      <c r="K6" s="44">
        <f t="shared" si="2"/>
        <v>2.2935779816513763E-2</v>
      </c>
      <c r="L6" s="44">
        <f t="shared" si="3"/>
        <v>0</v>
      </c>
    </row>
    <row r="7" spans="1:12" x14ac:dyDescent="0.25">
      <c r="A7" t="s">
        <v>425</v>
      </c>
      <c r="B7" t="s">
        <v>426</v>
      </c>
      <c r="C7">
        <v>151</v>
      </c>
      <c r="D7">
        <v>60</v>
      </c>
      <c r="E7">
        <v>6</v>
      </c>
      <c r="F7">
        <v>0</v>
      </c>
      <c r="H7">
        <f t="shared" si="4"/>
        <v>217</v>
      </c>
      <c r="I7" s="44">
        <f t="shared" si="0"/>
        <v>0.69585253456221197</v>
      </c>
      <c r="J7" s="44">
        <f t="shared" si="1"/>
        <v>0.27649769585253459</v>
      </c>
      <c r="K7" s="44">
        <f t="shared" si="2"/>
        <v>2.7649769585253458E-2</v>
      </c>
      <c r="L7" s="44">
        <f t="shared" si="3"/>
        <v>0</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17" sqref="A1:I17"/>
    </sheetView>
  </sheetViews>
  <sheetFormatPr defaultRowHeight="15" x14ac:dyDescent="0.25"/>
  <sheetData>
    <row r="1" spans="1:10" x14ac:dyDescent="0.25">
      <c r="A1" s="61"/>
      <c r="B1" s="61"/>
      <c r="C1" s="61"/>
      <c r="D1" s="61"/>
      <c r="E1" s="61"/>
      <c r="F1" s="61"/>
      <c r="G1" s="61"/>
      <c r="H1" s="61"/>
      <c r="I1" s="61"/>
      <c r="J1" s="61"/>
    </row>
    <row r="2" spans="1:10" x14ac:dyDescent="0.25">
      <c r="A2" s="61"/>
      <c r="B2" s="61"/>
      <c r="C2" s="61"/>
      <c r="D2" s="61"/>
      <c r="E2" s="61"/>
      <c r="F2" s="61"/>
      <c r="G2" s="61"/>
      <c r="H2" s="61"/>
      <c r="I2" s="61"/>
      <c r="J2" s="61"/>
    </row>
    <row r="3" spans="1:10" x14ac:dyDescent="0.25">
      <c r="A3" s="61"/>
      <c r="B3" s="61"/>
      <c r="C3" s="61"/>
      <c r="D3" s="61"/>
      <c r="E3" s="61"/>
      <c r="F3" s="61"/>
      <c r="G3" s="61"/>
      <c r="H3" s="61"/>
      <c r="I3" s="61"/>
      <c r="J3" s="61"/>
    </row>
    <row r="4" spans="1:10" x14ac:dyDescent="0.25">
      <c r="A4" s="61"/>
      <c r="B4" s="61"/>
      <c r="C4" s="61"/>
      <c r="D4" s="61"/>
      <c r="E4" s="61"/>
      <c r="F4" s="61"/>
      <c r="G4" s="61"/>
      <c r="H4" s="61"/>
      <c r="I4" s="61"/>
      <c r="J4" s="61"/>
    </row>
    <row r="5" spans="1:10" x14ac:dyDescent="0.25">
      <c r="A5" s="61"/>
      <c r="B5" s="61"/>
      <c r="C5" s="61"/>
      <c r="D5" s="61"/>
      <c r="E5" s="61"/>
      <c r="F5" s="61"/>
      <c r="G5" s="61"/>
      <c r="H5" s="61"/>
      <c r="I5" s="61"/>
      <c r="J5" s="61"/>
    </row>
    <row r="6" spans="1:10" x14ac:dyDescent="0.25">
      <c r="A6" s="61"/>
      <c r="B6" s="61"/>
      <c r="C6" s="61"/>
      <c r="D6" s="61"/>
      <c r="E6" s="61"/>
      <c r="F6" s="61"/>
      <c r="G6" s="61"/>
      <c r="H6" s="61"/>
      <c r="I6" s="61"/>
      <c r="J6" s="61"/>
    </row>
    <row r="7" spans="1:10" x14ac:dyDescent="0.25">
      <c r="A7" s="61"/>
      <c r="B7" s="61"/>
      <c r="C7" s="61"/>
      <c r="D7" s="61"/>
      <c r="E7" s="61"/>
      <c r="F7" s="61"/>
      <c r="G7" s="61"/>
      <c r="H7" s="61"/>
      <c r="I7" s="61"/>
      <c r="J7" s="61"/>
    </row>
    <row r="8" spans="1:10" x14ac:dyDescent="0.25">
      <c r="A8" s="61"/>
      <c r="B8" s="61"/>
      <c r="C8" s="61"/>
      <c r="D8" s="61"/>
      <c r="E8" s="61"/>
      <c r="F8" s="61"/>
      <c r="G8" s="61"/>
      <c r="H8" s="61"/>
      <c r="I8" s="61"/>
      <c r="J8" s="61"/>
    </row>
    <row r="9" spans="1:10" x14ac:dyDescent="0.25">
      <c r="A9" s="61"/>
      <c r="B9" s="61"/>
      <c r="C9" s="61"/>
      <c r="D9" s="61"/>
      <c r="E9" s="61"/>
      <c r="F9" s="61"/>
      <c r="G9" s="61"/>
      <c r="H9" s="61"/>
      <c r="I9" s="61"/>
      <c r="J9" s="61"/>
    </row>
    <row r="10" spans="1:10" x14ac:dyDescent="0.25">
      <c r="A10" s="61"/>
      <c r="B10" s="61"/>
      <c r="C10" s="61"/>
      <c r="D10" s="61"/>
      <c r="E10" s="61"/>
      <c r="F10" s="61"/>
      <c r="G10" s="61"/>
      <c r="H10" s="61"/>
      <c r="I10" s="61"/>
      <c r="J10" s="61"/>
    </row>
    <row r="11" spans="1:10" x14ac:dyDescent="0.25">
      <c r="A11" s="61"/>
      <c r="B11" s="61"/>
      <c r="C11" s="61"/>
      <c r="D11" s="61"/>
      <c r="E11" s="61"/>
      <c r="F11" s="61"/>
      <c r="G11" s="61"/>
      <c r="H11" s="61"/>
      <c r="I11" s="61"/>
      <c r="J11" s="61"/>
    </row>
    <row r="12" spans="1:10" x14ac:dyDescent="0.25">
      <c r="A12" s="61"/>
      <c r="B12" s="61"/>
      <c r="C12" s="61"/>
      <c r="D12" s="61"/>
      <c r="E12" s="61"/>
      <c r="F12" s="61"/>
      <c r="G12" s="61"/>
      <c r="H12" s="61"/>
      <c r="I12" s="61"/>
      <c r="J12" s="61"/>
    </row>
    <row r="13" spans="1:10" x14ac:dyDescent="0.25">
      <c r="A13" s="61"/>
      <c r="B13" s="61"/>
      <c r="C13" s="61"/>
      <c r="D13" s="61"/>
      <c r="E13" s="61"/>
      <c r="F13" s="61"/>
      <c r="G13" s="61"/>
      <c r="H13" s="61"/>
      <c r="I13" s="61"/>
      <c r="J13" s="61"/>
    </row>
    <row r="14" spans="1:10" x14ac:dyDescent="0.25">
      <c r="A14" s="61"/>
      <c r="B14" s="61"/>
      <c r="C14" s="61"/>
      <c r="D14" s="61"/>
      <c r="E14" s="61"/>
      <c r="F14" s="61"/>
      <c r="G14" s="61"/>
      <c r="H14" s="61"/>
      <c r="I14" s="61"/>
      <c r="J14" s="61"/>
    </row>
    <row r="15" spans="1:10" x14ac:dyDescent="0.25">
      <c r="A15" s="61"/>
      <c r="B15" s="61"/>
      <c r="C15" s="61"/>
      <c r="D15" s="61"/>
      <c r="E15" s="61"/>
      <c r="F15" s="61"/>
      <c r="G15" s="61"/>
      <c r="H15" s="61"/>
      <c r="I15" s="61"/>
      <c r="J15" s="61"/>
    </row>
    <row r="16" spans="1:10" x14ac:dyDescent="0.25">
      <c r="A16" s="108" t="s">
        <v>649</v>
      </c>
      <c r="B16" s="108"/>
      <c r="C16" s="108"/>
      <c r="D16" s="108"/>
      <c r="E16" s="108"/>
      <c r="F16" s="108"/>
      <c r="G16" s="108"/>
      <c r="H16" s="108"/>
      <c r="I16" s="108"/>
      <c r="J16" s="61"/>
    </row>
    <row r="17" spans="1:10" x14ac:dyDescent="0.25">
      <c r="A17" s="108"/>
      <c r="B17" s="108"/>
      <c r="C17" s="108"/>
      <c r="D17" s="108"/>
      <c r="E17" s="108"/>
      <c r="F17" s="108"/>
      <c r="G17" s="108"/>
      <c r="H17" s="108"/>
      <c r="I17" s="108"/>
      <c r="J17" s="61"/>
    </row>
    <row r="18" spans="1:10" x14ac:dyDescent="0.25">
      <c r="A18" s="61"/>
      <c r="B18" s="61"/>
      <c r="C18" s="61"/>
      <c r="D18" s="61"/>
      <c r="E18" s="61"/>
      <c r="F18" s="61"/>
      <c r="G18" s="61"/>
      <c r="H18" s="61"/>
    </row>
    <row r="19" spans="1:10" x14ac:dyDescent="0.25">
      <c r="A19" s="61"/>
      <c r="B19" s="61"/>
      <c r="C19" s="61"/>
      <c r="D19" s="61"/>
      <c r="E19" s="61"/>
      <c r="F19" s="61"/>
      <c r="G19" s="61"/>
      <c r="H19" s="61"/>
    </row>
    <row r="20" spans="1:10" x14ac:dyDescent="0.25">
      <c r="A20" s="61"/>
      <c r="B20" s="61"/>
      <c r="C20" s="61"/>
      <c r="D20" s="61"/>
      <c r="E20" s="61"/>
      <c r="F20" s="61"/>
      <c r="G20" s="61"/>
      <c r="H20" s="61"/>
    </row>
    <row r="21" spans="1:10" x14ac:dyDescent="0.25">
      <c r="A21" s="61"/>
      <c r="B21" s="61"/>
      <c r="C21" s="61"/>
      <c r="D21" s="61"/>
      <c r="E21" s="61"/>
      <c r="F21" s="61"/>
      <c r="G21" s="61"/>
      <c r="H21" s="61"/>
    </row>
    <row r="22" spans="1:10" x14ac:dyDescent="0.25">
      <c r="A22" s="61"/>
      <c r="B22" s="61"/>
      <c r="C22" s="61"/>
      <c r="D22" s="61"/>
      <c r="E22" s="61"/>
      <c r="F22" s="61"/>
      <c r="G22" s="61"/>
      <c r="H22" s="61"/>
    </row>
    <row r="23" spans="1:10" x14ac:dyDescent="0.25">
      <c r="A23" s="61"/>
      <c r="B23" s="61"/>
      <c r="C23" s="61"/>
      <c r="D23" s="61"/>
      <c r="E23" s="61"/>
      <c r="F23" s="61"/>
      <c r="G23" s="61"/>
    </row>
    <row r="24" spans="1:10" x14ac:dyDescent="0.25">
      <c r="A24" s="61"/>
      <c r="B24" s="61"/>
      <c r="C24" s="61"/>
      <c r="D24" s="61"/>
      <c r="E24" s="61"/>
      <c r="F24" s="61"/>
      <c r="G24" s="61"/>
    </row>
    <row r="25" spans="1:10" x14ac:dyDescent="0.25">
      <c r="A25" s="61"/>
      <c r="B25" s="61"/>
      <c r="C25" s="61"/>
      <c r="D25" s="61"/>
      <c r="E25" s="61"/>
      <c r="F25" s="61"/>
      <c r="G25" s="61"/>
    </row>
  </sheetData>
  <mergeCells count="2">
    <mergeCell ref="A16:I16"/>
    <mergeCell ref="A17:I1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D24" sqref="D24"/>
    </sheetView>
  </sheetViews>
  <sheetFormatPr defaultRowHeight="15" x14ac:dyDescent="0.25"/>
  <sheetData>
    <row r="1" spans="1:12" x14ac:dyDescent="0.25">
      <c r="A1" t="s">
        <v>432</v>
      </c>
    </row>
    <row r="3" spans="1:12" x14ac:dyDescent="0.25">
      <c r="C3" t="s">
        <v>130</v>
      </c>
      <c r="D3" t="s">
        <v>131</v>
      </c>
      <c r="E3" t="s">
        <v>132</v>
      </c>
      <c r="F3" t="s">
        <v>133</v>
      </c>
      <c r="G3" t="s">
        <v>134</v>
      </c>
      <c r="H3" t="s">
        <v>135</v>
      </c>
      <c r="I3" t="s">
        <v>427</v>
      </c>
      <c r="J3" t="s">
        <v>428</v>
      </c>
      <c r="K3" t="s">
        <v>429</v>
      </c>
      <c r="L3" t="s">
        <v>430</v>
      </c>
    </row>
    <row r="4" spans="1:12" x14ac:dyDescent="0.25">
      <c r="A4" t="s">
        <v>137</v>
      </c>
      <c r="B4" t="s">
        <v>117</v>
      </c>
      <c r="C4">
        <v>11</v>
      </c>
      <c r="D4">
        <v>104</v>
      </c>
      <c r="E4">
        <v>79</v>
      </c>
      <c r="F4">
        <v>14</v>
      </c>
      <c r="H4">
        <v>208</v>
      </c>
      <c r="I4" s="45">
        <f>C4/H4</f>
        <v>5.2884615384615384E-2</v>
      </c>
      <c r="J4" s="45">
        <f>D4/H4</f>
        <v>0.5</v>
      </c>
      <c r="K4" s="45">
        <f>E4/H4</f>
        <v>0.37980769230769229</v>
      </c>
      <c r="L4" s="45">
        <f>F4/H4</f>
        <v>6.7307692307692304E-2</v>
      </c>
    </row>
    <row r="5" spans="1:12" x14ac:dyDescent="0.25">
      <c r="A5" t="s">
        <v>138</v>
      </c>
      <c r="B5" t="s">
        <v>118</v>
      </c>
      <c r="C5">
        <v>37</v>
      </c>
      <c r="D5">
        <v>110</v>
      </c>
      <c r="E5">
        <v>48</v>
      </c>
      <c r="F5">
        <v>14</v>
      </c>
      <c r="H5">
        <v>209</v>
      </c>
      <c r="I5" s="45">
        <f t="shared" ref="I5:I11" si="0">C5/H5</f>
        <v>0.17703349282296652</v>
      </c>
      <c r="J5" s="45">
        <f t="shared" ref="J5:J11" si="1">D5/H5</f>
        <v>0.52631578947368418</v>
      </c>
      <c r="K5" s="45">
        <f t="shared" ref="K5:K11" si="2">E5/H5</f>
        <v>0.22966507177033493</v>
      </c>
      <c r="L5" s="45">
        <f t="shared" ref="L5:L11" si="3">F5/H5</f>
        <v>6.6985645933014357E-2</v>
      </c>
    </row>
    <row r="6" spans="1:12" x14ac:dyDescent="0.25">
      <c r="A6" t="s">
        <v>139</v>
      </c>
      <c r="B6" t="s">
        <v>119</v>
      </c>
      <c r="C6">
        <v>111</v>
      </c>
      <c r="D6">
        <v>85</v>
      </c>
      <c r="E6">
        <v>13</v>
      </c>
      <c r="F6">
        <v>1</v>
      </c>
      <c r="H6">
        <v>210</v>
      </c>
      <c r="I6" s="45">
        <f t="shared" si="0"/>
        <v>0.52857142857142858</v>
      </c>
      <c r="J6" s="45">
        <f t="shared" si="1"/>
        <v>0.40476190476190477</v>
      </c>
      <c r="K6" s="45">
        <f t="shared" si="2"/>
        <v>6.1904761904761907E-2</v>
      </c>
      <c r="L6" s="45">
        <f t="shared" si="3"/>
        <v>4.7619047619047623E-3</v>
      </c>
    </row>
    <row r="7" spans="1:12" x14ac:dyDescent="0.25">
      <c r="A7" t="s">
        <v>140</v>
      </c>
      <c r="B7" t="s">
        <v>70</v>
      </c>
      <c r="C7">
        <v>138</v>
      </c>
      <c r="D7">
        <v>64</v>
      </c>
      <c r="E7">
        <v>7</v>
      </c>
      <c r="F7">
        <v>0</v>
      </c>
      <c r="H7">
        <v>209</v>
      </c>
      <c r="I7" s="45">
        <f t="shared" si="0"/>
        <v>0.66028708133971292</v>
      </c>
      <c r="J7" s="45">
        <f t="shared" si="1"/>
        <v>0.30622009569377989</v>
      </c>
      <c r="K7" s="45">
        <f t="shared" si="2"/>
        <v>3.3492822966507178E-2</v>
      </c>
      <c r="L7" s="45">
        <f t="shared" si="3"/>
        <v>0</v>
      </c>
    </row>
    <row r="8" spans="1:12" x14ac:dyDescent="0.25">
      <c r="A8" t="s">
        <v>141</v>
      </c>
      <c r="B8" t="s">
        <v>120</v>
      </c>
      <c r="C8">
        <v>113</v>
      </c>
      <c r="D8">
        <v>88</v>
      </c>
      <c r="E8">
        <v>8</v>
      </c>
      <c r="F8">
        <v>1</v>
      </c>
      <c r="H8">
        <v>210</v>
      </c>
      <c r="I8" s="45">
        <f t="shared" si="0"/>
        <v>0.53809523809523807</v>
      </c>
      <c r="J8" s="45">
        <f t="shared" si="1"/>
        <v>0.41904761904761906</v>
      </c>
      <c r="K8" s="45">
        <f t="shared" si="2"/>
        <v>3.8095238095238099E-2</v>
      </c>
      <c r="L8" s="45">
        <f t="shared" si="3"/>
        <v>4.7619047619047623E-3</v>
      </c>
    </row>
    <row r="9" spans="1:12" x14ac:dyDescent="0.25">
      <c r="A9" t="s">
        <v>142</v>
      </c>
      <c r="B9" t="s">
        <v>121</v>
      </c>
      <c r="C9">
        <v>126</v>
      </c>
      <c r="D9">
        <v>77</v>
      </c>
      <c r="E9">
        <v>6</v>
      </c>
      <c r="F9">
        <v>1</v>
      </c>
      <c r="H9">
        <v>210</v>
      </c>
      <c r="I9" s="45">
        <f t="shared" si="0"/>
        <v>0.6</v>
      </c>
      <c r="J9" s="45">
        <f t="shared" si="1"/>
        <v>0.36666666666666664</v>
      </c>
      <c r="K9" s="45">
        <f t="shared" si="2"/>
        <v>2.8571428571428571E-2</v>
      </c>
      <c r="L9" s="45">
        <f t="shared" si="3"/>
        <v>4.7619047619047623E-3</v>
      </c>
    </row>
    <row r="10" spans="1:12" x14ac:dyDescent="0.25">
      <c r="A10" t="s">
        <v>143</v>
      </c>
      <c r="B10" t="s">
        <v>104</v>
      </c>
      <c r="C10">
        <v>9</v>
      </c>
      <c r="D10">
        <v>76</v>
      </c>
      <c r="E10">
        <v>97</v>
      </c>
      <c r="F10">
        <v>27</v>
      </c>
      <c r="H10">
        <v>209</v>
      </c>
      <c r="I10" s="45">
        <f t="shared" si="0"/>
        <v>4.3062200956937802E-2</v>
      </c>
      <c r="J10" s="45">
        <f t="shared" si="1"/>
        <v>0.36363636363636365</v>
      </c>
      <c r="K10" s="45">
        <f t="shared" si="2"/>
        <v>0.46411483253588515</v>
      </c>
      <c r="L10" s="45">
        <f t="shared" si="3"/>
        <v>0.12918660287081341</v>
      </c>
    </row>
    <row r="11" spans="1:12" x14ac:dyDescent="0.25">
      <c r="A11" t="s">
        <v>144</v>
      </c>
      <c r="B11" t="s">
        <v>122</v>
      </c>
      <c r="C11">
        <v>33</v>
      </c>
      <c r="D11">
        <v>99</v>
      </c>
      <c r="E11">
        <v>61</v>
      </c>
      <c r="F11">
        <v>14</v>
      </c>
      <c r="H11">
        <v>207</v>
      </c>
      <c r="I11" s="45">
        <f t="shared" si="0"/>
        <v>0.15942028985507245</v>
      </c>
      <c r="J11" s="45">
        <f t="shared" si="1"/>
        <v>0.47826086956521741</v>
      </c>
      <c r="K11" s="45">
        <f t="shared" si="2"/>
        <v>0.29468599033816423</v>
      </c>
      <c r="L11" s="45">
        <f t="shared" si="3"/>
        <v>6.7632850241545889E-2</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sqref="A1:G16"/>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662</v>
      </c>
      <c r="B16" s="108"/>
      <c r="C16" s="108"/>
      <c r="D16" s="108"/>
      <c r="E16" s="108"/>
      <c r="F16" s="108"/>
      <c r="G16" s="108"/>
      <c r="H16" s="61"/>
    </row>
    <row r="17" spans="1:8" x14ac:dyDescent="0.25">
      <c r="A17" s="108"/>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2">
    <mergeCell ref="A16:G16"/>
    <mergeCell ref="A17:G17"/>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5" x14ac:dyDescent="0.25"/>
  <sheetData>
    <row r="1" spans="1:7" x14ac:dyDescent="0.25">
      <c r="C1" t="s">
        <v>433</v>
      </c>
      <c r="D1" t="s">
        <v>434</v>
      </c>
      <c r="E1" t="s">
        <v>135</v>
      </c>
      <c r="F1" t="s">
        <v>446</v>
      </c>
      <c r="G1" t="s">
        <v>447</v>
      </c>
    </row>
    <row r="2" spans="1:7" x14ac:dyDescent="0.25">
      <c r="A2" t="s">
        <v>435</v>
      </c>
      <c r="B2" t="s">
        <v>436</v>
      </c>
      <c r="C2">
        <v>210</v>
      </c>
      <c r="D2">
        <v>24</v>
      </c>
      <c r="E2">
        <f t="shared" ref="E2:E7" si="0">SUM(C2:D2)</f>
        <v>234</v>
      </c>
      <c r="F2" s="44">
        <f>(C2/E2)</f>
        <v>0.89743589743589747</v>
      </c>
      <c r="G2" s="44">
        <f>(D2/E2)</f>
        <v>0.10256410256410256</v>
      </c>
    </row>
    <row r="3" spans="1:7" x14ac:dyDescent="0.25">
      <c r="A3" t="s">
        <v>437</v>
      </c>
      <c r="B3" t="s">
        <v>438</v>
      </c>
      <c r="C3">
        <v>126</v>
      </c>
      <c r="D3">
        <v>98</v>
      </c>
      <c r="E3">
        <f t="shared" si="0"/>
        <v>224</v>
      </c>
      <c r="F3" s="44">
        <f t="shared" ref="F3:F7" si="1">(C3/E3)</f>
        <v>0.5625</v>
      </c>
      <c r="G3" s="44">
        <f t="shared" ref="G3:G7" si="2">(D3/E3)</f>
        <v>0.4375</v>
      </c>
    </row>
    <row r="4" spans="1:7" x14ac:dyDescent="0.25">
      <c r="A4" t="s">
        <v>439</v>
      </c>
      <c r="B4" t="s">
        <v>440</v>
      </c>
      <c r="C4">
        <v>222</v>
      </c>
      <c r="D4">
        <v>2</v>
      </c>
      <c r="E4">
        <f t="shared" si="0"/>
        <v>224</v>
      </c>
      <c r="F4" s="44">
        <f t="shared" si="1"/>
        <v>0.9910714285714286</v>
      </c>
      <c r="G4" s="44">
        <f t="shared" si="2"/>
        <v>8.9285714285714281E-3</v>
      </c>
    </row>
    <row r="5" spans="1:7" x14ac:dyDescent="0.25">
      <c r="A5" t="s">
        <v>441</v>
      </c>
      <c r="B5" t="s">
        <v>448</v>
      </c>
      <c r="C5">
        <v>156</v>
      </c>
      <c r="D5">
        <v>66</v>
      </c>
      <c r="E5">
        <f t="shared" si="0"/>
        <v>222</v>
      </c>
      <c r="F5" s="44">
        <f t="shared" si="1"/>
        <v>0.70270270270270274</v>
      </c>
      <c r="G5" s="44">
        <f t="shared" si="2"/>
        <v>0.29729729729729731</v>
      </c>
    </row>
    <row r="6" spans="1:7" x14ac:dyDescent="0.25">
      <c r="A6" t="s">
        <v>442</v>
      </c>
      <c r="B6" t="s">
        <v>443</v>
      </c>
      <c r="C6">
        <v>153</v>
      </c>
      <c r="D6">
        <v>69</v>
      </c>
      <c r="E6">
        <f t="shared" si="0"/>
        <v>222</v>
      </c>
      <c r="F6" s="44">
        <f t="shared" si="1"/>
        <v>0.68918918918918914</v>
      </c>
      <c r="G6" s="44">
        <f t="shared" si="2"/>
        <v>0.3108108108108108</v>
      </c>
    </row>
    <row r="7" spans="1:7" x14ac:dyDescent="0.25">
      <c r="A7" t="s">
        <v>444</v>
      </c>
      <c r="B7" t="s">
        <v>445</v>
      </c>
      <c r="C7">
        <v>46</v>
      </c>
      <c r="D7">
        <v>174</v>
      </c>
      <c r="E7">
        <f t="shared" si="0"/>
        <v>220</v>
      </c>
      <c r="F7" s="44">
        <f t="shared" si="1"/>
        <v>0.20909090909090908</v>
      </c>
      <c r="G7" s="44">
        <f t="shared" si="2"/>
        <v>0.79090909090909089</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6" sqref="A1:G16"/>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660</v>
      </c>
      <c r="B16" s="108"/>
      <c r="C16" s="108"/>
      <c r="D16" s="108"/>
      <c r="E16" s="108"/>
      <c r="F16" s="108"/>
      <c r="G16" s="108"/>
      <c r="H16" s="61"/>
    </row>
    <row r="17" spans="1:8" x14ac:dyDescent="0.25">
      <c r="A17" s="108"/>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2">
    <mergeCell ref="A16:G16"/>
    <mergeCell ref="A17:G1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F6" sqref="F6"/>
    </sheetView>
  </sheetViews>
  <sheetFormatPr defaultRowHeight="15" x14ac:dyDescent="0.25"/>
  <sheetData>
    <row r="1" spans="1:11" x14ac:dyDescent="0.25">
      <c r="A1" t="s">
        <v>449</v>
      </c>
    </row>
    <row r="3" spans="1:11" x14ac:dyDescent="0.25">
      <c r="C3" t="s">
        <v>450</v>
      </c>
      <c r="D3" t="s">
        <v>451</v>
      </c>
      <c r="E3" t="s">
        <v>452</v>
      </c>
      <c r="F3" t="s">
        <v>453</v>
      </c>
      <c r="G3" t="s">
        <v>135</v>
      </c>
      <c r="H3" t="s">
        <v>454</v>
      </c>
      <c r="I3" t="s">
        <v>455</v>
      </c>
      <c r="J3" t="s">
        <v>456</v>
      </c>
      <c r="K3" t="s">
        <v>457</v>
      </c>
    </row>
    <row r="4" spans="1:11" x14ac:dyDescent="0.25">
      <c r="A4" t="s">
        <v>458</v>
      </c>
      <c r="B4" t="s">
        <v>436</v>
      </c>
      <c r="C4">
        <v>10</v>
      </c>
      <c r="D4">
        <v>64</v>
      </c>
      <c r="E4">
        <v>87</v>
      </c>
      <c r="F4">
        <v>37</v>
      </c>
      <c r="G4">
        <f t="shared" ref="G4:G9" si="0">SUM(C4:F4)</f>
        <v>198</v>
      </c>
      <c r="H4" s="44">
        <f>C4/G4</f>
        <v>5.0505050505050504E-2</v>
      </c>
      <c r="I4" s="44">
        <f>D4/G4</f>
        <v>0.32323232323232326</v>
      </c>
      <c r="J4" s="44">
        <f>E4/G4</f>
        <v>0.43939393939393939</v>
      </c>
      <c r="K4" s="44">
        <f>F4/G4</f>
        <v>0.18686868686868688</v>
      </c>
    </row>
    <row r="5" spans="1:11" x14ac:dyDescent="0.25">
      <c r="A5" t="s">
        <v>459</v>
      </c>
      <c r="B5" t="s">
        <v>438</v>
      </c>
      <c r="C5">
        <v>15</v>
      </c>
      <c r="D5">
        <v>63</v>
      </c>
      <c r="E5">
        <v>33</v>
      </c>
      <c r="F5">
        <v>13</v>
      </c>
      <c r="G5">
        <f t="shared" si="0"/>
        <v>124</v>
      </c>
      <c r="H5" s="44">
        <f t="shared" ref="H5:H9" si="1">C5/G5</f>
        <v>0.12096774193548387</v>
      </c>
      <c r="I5" s="44">
        <f t="shared" ref="I5:I9" si="2">D5/G5</f>
        <v>0.50806451612903225</v>
      </c>
      <c r="J5" s="44">
        <f t="shared" ref="J5:J9" si="3">E5/G5</f>
        <v>0.2661290322580645</v>
      </c>
      <c r="K5" s="44">
        <f t="shared" ref="K5:K9" si="4">F5/G5</f>
        <v>0.10483870967741936</v>
      </c>
    </row>
    <row r="6" spans="1:11" x14ac:dyDescent="0.25">
      <c r="A6" t="s">
        <v>460</v>
      </c>
      <c r="B6" t="s">
        <v>440</v>
      </c>
      <c r="C6">
        <v>60</v>
      </c>
      <c r="D6">
        <v>130</v>
      </c>
      <c r="E6">
        <v>26</v>
      </c>
      <c r="F6">
        <v>4</v>
      </c>
      <c r="G6">
        <f t="shared" si="0"/>
        <v>220</v>
      </c>
      <c r="H6" s="44">
        <f t="shared" si="1"/>
        <v>0.27272727272727271</v>
      </c>
      <c r="I6" s="44">
        <f t="shared" si="2"/>
        <v>0.59090909090909094</v>
      </c>
      <c r="J6" s="44">
        <f t="shared" si="3"/>
        <v>0.11818181818181818</v>
      </c>
      <c r="K6" s="44">
        <f t="shared" si="4"/>
        <v>1.8181818181818181E-2</v>
      </c>
    </row>
    <row r="7" spans="1:11" x14ac:dyDescent="0.25">
      <c r="A7" t="s">
        <v>461</v>
      </c>
      <c r="B7" t="s">
        <v>448</v>
      </c>
      <c r="C7">
        <v>43</v>
      </c>
      <c r="D7">
        <v>88</v>
      </c>
      <c r="E7">
        <v>16</v>
      </c>
      <c r="F7">
        <v>7</v>
      </c>
      <c r="G7">
        <f t="shared" si="0"/>
        <v>154</v>
      </c>
      <c r="H7" s="44">
        <f t="shared" si="1"/>
        <v>0.2792207792207792</v>
      </c>
      <c r="I7" s="44">
        <f t="shared" si="2"/>
        <v>0.5714285714285714</v>
      </c>
      <c r="J7" s="44">
        <f t="shared" si="3"/>
        <v>0.1038961038961039</v>
      </c>
      <c r="K7" s="44">
        <f t="shared" si="4"/>
        <v>4.5454545454545456E-2</v>
      </c>
    </row>
    <row r="8" spans="1:11" x14ac:dyDescent="0.25">
      <c r="A8" t="s">
        <v>462</v>
      </c>
      <c r="B8" t="s">
        <v>443</v>
      </c>
      <c r="C8">
        <v>13</v>
      </c>
      <c r="D8">
        <v>65</v>
      </c>
      <c r="E8">
        <v>59</v>
      </c>
      <c r="F8">
        <v>14</v>
      </c>
      <c r="G8">
        <f t="shared" si="0"/>
        <v>151</v>
      </c>
      <c r="H8" s="44">
        <f t="shared" si="1"/>
        <v>8.6092715231788075E-2</v>
      </c>
      <c r="I8" s="44">
        <f t="shared" si="2"/>
        <v>0.43046357615894038</v>
      </c>
      <c r="J8" s="44">
        <f t="shared" si="3"/>
        <v>0.39072847682119205</v>
      </c>
      <c r="K8" s="44">
        <f t="shared" si="4"/>
        <v>9.2715231788079472E-2</v>
      </c>
    </row>
    <row r="9" spans="1:11" x14ac:dyDescent="0.25">
      <c r="A9" t="s">
        <v>463</v>
      </c>
      <c r="B9" t="s">
        <v>445</v>
      </c>
      <c r="C9">
        <v>4</v>
      </c>
      <c r="D9">
        <v>21</v>
      </c>
      <c r="E9">
        <v>15</v>
      </c>
      <c r="F9">
        <v>5</v>
      </c>
      <c r="G9">
        <f t="shared" si="0"/>
        <v>45</v>
      </c>
      <c r="H9" s="44">
        <f t="shared" si="1"/>
        <v>8.8888888888888892E-2</v>
      </c>
      <c r="I9" s="44">
        <f t="shared" si="2"/>
        <v>0.46666666666666667</v>
      </c>
      <c r="J9" s="44">
        <f t="shared" si="3"/>
        <v>0.33333333333333331</v>
      </c>
      <c r="K9" s="44">
        <f t="shared" si="4"/>
        <v>0.1111111111111111</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6" sqref="A1:G16"/>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661</v>
      </c>
      <c r="B16" s="108"/>
      <c r="C16" s="108"/>
      <c r="D16" s="108"/>
      <c r="E16" s="108"/>
      <c r="F16" s="108"/>
      <c r="G16" s="108"/>
      <c r="H16" s="61"/>
    </row>
    <row r="17" spans="1:8" x14ac:dyDescent="0.25">
      <c r="A17" s="108"/>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2">
    <mergeCell ref="A16:G16"/>
    <mergeCell ref="A17:G1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H4" sqref="H4"/>
    </sheetView>
  </sheetViews>
  <sheetFormatPr defaultRowHeight="15" x14ac:dyDescent="0.25"/>
  <sheetData>
    <row r="1" spans="1:11" x14ac:dyDescent="0.25">
      <c r="A1" t="s">
        <v>464</v>
      </c>
    </row>
    <row r="3" spans="1:11" x14ac:dyDescent="0.25">
      <c r="C3" t="s">
        <v>130</v>
      </c>
      <c r="D3" t="s">
        <v>131</v>
      </c>
      <c r="E3" t="s">
        <v>132</v>
      </c>
      <c r="F3" t="s">
        <v>133</v>
      </c>
      <c r="G3" t="s">
        <v>135</v>
      </c>
      <c r="H3" t="s">
        <v>130</v>
      </c>
      <c r="I3" t="s">
        <v>428</v>
      </c>
      <c r="J3" t="s">
        <v>429</v>
      </c>
      <c r="K3" t="s">
        <v>471</v>
      </c>
    </row>
    <row r="4" spans="1:11" x14ac:dyDescent="0.25">
      <c r="A4" t="s">
        <v>465</v>
      </c>
      <c r="B4" t="s">
        <v>436</v>
      </c>
      <c r="C4">
        <v>23</v>
      </c>
      <c r="D4">
        <v>114</v>
      </c>
      <c r="E4">
        <v>47</v>
      </c>
      <c r="F4">
        <v>16</v>
      </c>
      <c r="G4">
        <f t="shared" ref="G4:G9" si="0">SUM(C4:F4)</f>
        <v>200</v>
      </c>
      <c r="H4" s="44">
        <f>C4/G4</f>
        <v>0.115</v>
      </c>
      <c r="I4" s="44">
        <f>D4/G4</f>
        <v>0.56999999999999995</v>
      </c>
      <c r="J4" s="44">
        <f>E4/G4</f>
        <v>0.23499999999999999</v>
      </c>
      <c r="K4" s="44">
        <f>F4/G4</f>
        <v>0.08</v>
      </c>
    </row>
    <row r="5" spans="1:11" x14ac:dyDescent="0.25">
      <c r="A5" t="s">
        <v>466</v>
      </c>
      <c r="B5" t="s">
        <v>438</v>
      </c>
      <c r="C5">
        <v>15</v>
      </c>
      <c r="D5">
        <v>65</v>
      </c>
      <c r="E5">
        <v>31</v>
      </c>
      <c r="F5">
        <v>12</v>
      </c>
      <c r="G5">
        <f t="shared" si="0"/>
        <v>123</v>
      </c>
      <c r="H5" s="44">
        <f t="shared" ref="H5:H9" si="1">C5/G5</f>
        <v>0.12195121951219512</v>
      </c>
      <c r="I5" s="44">
        <f t="shared" ref="I5:I9" si="2">D5/G5</f>
        <v>0.52845528455284552</v>
      </c>
      <c r="J5" s="44">
        <f t="shared" ref="J5:J9" si="3">E5/G5</f>
        <v>0.25203252032520324</v>
      </c>
      <c r="K5" s="44">
        <f t="shared" ref="K5:K9" si="4">F5/G5</f>
        <v>9.7560975609756101E-2</v>
      </c>
    </row>
    <row r="6" spans="1:11" x14ac:dyDescent="0.25">
      <c r="A6" t="s">
        <v>467</v>
      </c>
      <c r="B6" t="s">
        <v>440</v>
      </c>
      <c r="C6">
        <v>73</v>
      </c>
      <c r="D6">
        <v>115</v>
      </c>
      <c r="E6">
        <v>26</v>
      </c>
      <c r="F6">
        <v>4</v>
      </c>
      <c r="G6">
        <f t="shared" si="0"/>
        <v>218</v>
      </c>
      <c r="H6" s="44">
        <f t="shared" si="1"/>
        <v>0.33486238532110091</v>
      </c>
      <c r="I6" s="44">
        <f t="shared" si="2"/>
        <v>0.52752293577981646</v>
      </c>
      <c r="J6" s="44">
        <f t="shared" si="3"/>
        <v>0.11926605504587157</v>
      </c>
      <c r="K6" s="44">
        <f t="shared" si="4"/>
        <v>1.834862385321101E-2</v>
      </c>
    </row>
    <row r="7" spans="1:11" x14ac:dyDescent="0.25">
      <c r="A7" t="s">
        <v>468</v>
      </c>
      <c r="B7" t="s">
        <v>448</v>
      </c>
      <c r="C7">
        <v>61</v>
      </c>
      <c r="D7">
        <v>79</v>
      </c>
      <c r="E7">
        <v>11</v>
      </c>
      <c r="F7">
        <v>4</v>
      </c>
      <c r="G7">
        <f t="shared" si="0"/>
        <v>155</v>
      </c>
      <c r="H7" s="44">
        <f t="shared" si="1"/>
        <v>0.3935483870967742</v>
      </c>
      <c r="I7" s="44">
        <f t="shared" si="2"/>
        <v>0.50967741935483868</v>
      </c>
      <c r="J7" s="44">
        <f t="shared" si="3"/>
        <v>7.0967741935483872E-2</v>
      </c>
      <c r="K7" s="44">
        <f t="shared" si="4"/>
        <v>2.5806451612903226E-2</v>
      </c>
    </row>
    <row r="8" spans="1:11" x14ac:dyDescent="0.25">
      <c r="A8" t="s">
        <v>469</v>
      </c>
      <c r="B8" t="s">
        <v>443</v>
      </c>
      <c r="C8">
        <v>20</v>
      </c>
      <c r="D8">
        <v>85</v>
      </c>
      <c r="E8">
        <v>36</v>
      </c>
      <c r="F8">
        <v>9</v>
      </c>
      <c r="G8">
        <f t="shared" si="0"/>
        <v>150</v>
      </c>
      <c r="H8" s="44">
        <f t="shared" si="1"/>
        <v>0.13333333333333333</v>
      </c>
      <c r="I8" s="44">
        <f t="shared" si="2"/>
        <v>0.56666666666666665</v>
      </c>
      <c r="J8" s="44">
        <f t="shared" si="3"/>
        <v>0.24</v>
      </c>
      <c r="K8" s="44">
        <f t="shared" si="4"/>
        <v>0.06</v>
      </c>
    </row>
    <row r="9" spans="1:11" x14ac:dyDescent="0.25">
      <c r="A9" t="s">
        <v>470</v>
      </c>
      <c r="B9" t="s">
        <v>445</v>
      </c>
      <c r="C9">
        <v>5</v>
      </c>
      <c r="D9">
        <v>22</v>
      </c>
      <c r="E9">
        <v>14</v>
      </c>
      <c r="F9">
        <v>4</v>
      </c>
      <c r="G9">
        <f t="shared" si="0"/>
        <v>45</v>
      </c>
      <c r="H9" s="44">
        <f t="shared" si="1"/>
        <v>0.1111111111111111</v>
      </c>
      <c r="I9" s="44">
        <f t="shared" si="2"/>
        <v>0.48888888888888887</v>
      </c>
      <c r="J9" s="44">
        <f t="shared" si="3"/>
        <v>0.31111111111111112</v>
      </c>
      <c r="K9" s="44">
        <f t="shared" si="4"/>
        <v>8.8888888888888892E-2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selection activeCell="E45" sqref="E45"/>
    </sheetView>
  </sheetViews>
  <sheetFormatPr defaultRowHeight="15" x14ac:dyDescent="0.25"/>
  <sheetData>
    <row r="1" spans="1:3" x14ac:dyDescent="0.25">
      <c r="A1" s="9" t="s">
        <v>28</v>
      </c>
      <c r="B1" s="1" t="s">
        <v>63</v>
      </c>
      <c r="C1" t="s">
        <v>64</v>
      </c>
    </row>
    <row r="2" spans="1:3" x14ac:dyDescent="0.25">
      <c r="A2" s="9" t="s">
        <v>29</v>
      </c>
      <c r="B2" s="10">
        <v>59</v>
      </c>
      <c r="C2" t="s">
        <v>65</v>
      </c>
    </row>
    <row r="3" spans="1:3" x14ac:dyDescent="0.25">
      <c r="A3" s="9" t="s">
        <v>30</v>
      </c>
      <c r="B3" s="10">
        <v>32</v>
      </c>
      <c r="C3" t="s">
        <v>65</v>
      </c>
    </row>
    <row r="4" spans="1:3" x14ac:dyDescent="0.25">
      <c r="A4" s="9" t="s">
        <v>31</v>
      </c>
      <c r="B4" s="10">
        <v>99</v>
      </c>
      <c r="C4" t="s">
        <v>65</v>
      </c>
    </row>
    <row r="5" spans="1:3" x14ac:dyDescent="0.25">
      <c r="A5" s="9" t="s">
        <v>32</v>
      </c>
      <c r="B5" s="10">
        <v>199</v>
      </c>
    </row>
    <row r="6" spans="1:3" x14ac:dyDescent="0.25">
      <c r="A6" s="1"/>
      <c r="B6" s="1"/>
    </row>
    <row r="7" spans="1:3" x14ac:dyDescent="0.25">
      <c r="A7" s="9" t="s">
        <v>33</v>
      </c>
      <c r="B7" s="1"/>
    </row>
    <row r="8" spans="1:3" x14ac:dyDescent="0.25">
      <c r="A8" s="9" t="s">
        <v>3</v>
      </c>
      <c r="B8" s="10">
        <v>35</v>
      </c>
      <c r="C8">
        <f>B8/B10*100</f>
        <v>15.350877192982457</v>
      </c>
    </row>
    <row r="9" spans="1:3" x14ac:dyDescent="0.25">
      <c r="A9" s="9" t="s">
        <v>34</v>
      </c>
      <c r="B9" s="10">
        <v>193</v>
      </c>
      <c r="C9">
        <f>B9/B10*100</f>
        <v>84.649122807017534</v>
      </c>
    </row>
    <row r="10" spans="1:3" x14ac:dyDescent="0.25">
      <c r="A10" s="9" t="s">
        <v>32</v>
      </c>
      <c r="B10" s="10">
        <v>228</v>
      </c>
    </row>
    <row r="11" spans="1:3" x14ac:dyDescent="0.25">
      <c r="A11" s="1"/>
      <c r="B11" s="1"/>
    </row>
    <row r="12" spans="1:3" x14ac:dyDescent="0.25">
      <c r="A12" s="9" t="s">
        <v>35</v>
      </c>
      <c r="B12" s="1"/>
    </row>
    <row r="13" spans="1:3" x14ac:dyDescent="0.25">
      <c r="A13" s="9" t="s">
        <v>36</v>
      </c>
      <c r="B13" s="10">
        <v>24</v>
      </c>
      <c r="C13">
        <f>B13/B15*100</f>
        <v>10.38961038961039</v>
      </c>
    </row>
    <row r="14" spans="1:3" x14ac:dyDescent="0.25">
      <c r="A14" s="9" t="s">
        <v>8</v>
      </c>
      <c r="B14" s="10">
        <v>207</v>
      </c>
      <c r="C14">
        <f>B14/B15*100</f>
        <v>89.610389610389603</v>
      </c>
    </row>
    <row r="15" spans="1:3" x14ac:dyDescent="0.25">
      <c r="A15" s="9" t="s">
        <v>37</v>
      </c>
      <c r="B15" s="10">
        <v>231</v>
      </c>
    </row>
    <row r="16" spans="1:3" x14ac:dyDescent="0.25">
      <c r="A16" s="1"/>
      <c r="B16" s="1"/>
    </row>
    <row r="17" spans="1:3" x14ac:dyDescent="0.25">
      <c r="A17" s="9" t="s">
        <v>38</v>
      </c>
      <c r="B17" s="1"/>
    </row>
    <row r="18" spans="1:3" x14ac:dyDescent="0.25">
      <c r="A18" s="9" t="s">
        <v>39</v>
      </c>
      <c r="B18" s="10">
        <v>2</v>
      </c>
      <c r="C18">
        <f>B18/B23*100</f>
        <v>0.85836909871244638</v>
      </c>
    </row>
    <row r="19" spans="1:3" x14ac:dyDescent="0.25">
      <c r="A19" s="9" t="s">
        <v>40</v>
      </c>
      <c r="B19" s="10">
        <v>25</v>
      </c>
      <c r="C19">
        <f>B19/B23*100</f>
        <v>10.72961373390558</v>
      </c>
    </row>
    <row r="20" spans="1:3" x14ac:dyDescent="0.25">
      <c r="A20" s="9" t="s">
        <v>41</v>
      </c>
      <c r="B20" s="10">
        <v>61</v>
      </c>
      <c r="C20">
        <f>B20/B23*100</f>
        <v>26.180257510729614</v>
      </c>
    </row>
    <row r="21" spans="1:3" x14ac:dyDescent="0.25">
      <c r="A21" s="9" t="s">
        <v>42</v>
      </c>
      <c r="B21" s="10">
        <v>42</v>
      </c>
      <c r="C21">
        <f>B21/B23*100</f>
        <v>18.025751072961373</v>
      </c>
    </row>
    <row r="22" spans="1:3" x14ac:dyDescent="0.25">
      <c r="A22" s="9" t="s">
        <v>43</v>
      </c>
      <c r="B22" s="10">
        <v>103</v>
      </c>
      <c r="C22">
        <f>B22/B23*100</f>
        <v>44.206008583690988</v>
      </c>
    </row>
    <row r="23" spans="1:3" x14ac:dyDescent="0.25">
      <c r="A23" s="9" t="s">
        <v>37</v>
      </c>
      <c r="B23" s="10">
        <v>233</v>
      </c>
    </row>
    <row r="24" spans="1:3" x14ac:dyDescent="0.25">
      <c r="A24" s="1"/>
      <c r="B24" s="1"/>
    </row>
    <row r="25" spans="1:3" x14ac:dyDescent="0.25">
      <c r="A25" s="90" t="s">
        <v>44</v>
      </c>
      <c r="B25" s="90"/>
    </row>
    <row r="26" spans="1:3" x14ac:dyDescent="0.25">
      <c r="A26" s="9" t="s">
        <v>45</v>
      </c>
      <c r="B26" s="10">
        <v>10</v>
      </c>
      <c r="C26">
        <f>B26/B31*100</f>
        <v>4.329004329004329</v>
      </c>
    </row>
    <row r="27" spans="1:3" x14ac:dyDescent="0.25">
      <c r="A27" s="9" t="s">
        <v>20</v>
      </c>
      <c r="B27" s="10">
        <v>35</v>
      </c>
      <c r="C27">
        <f>B27/B31*100</f>
        <v>15.151515151515152</v>
      </c>
    </row>
    <row r="28" spans="1:3" x14ac:dyDescent="0.25">
      <c r="A28" s="9" t="s">
        <v>22</v>
      </c>
      <c r="B28" s="10">
        <v>30</v>
      </c>
      <c r="C28">
        <f>B28/B31*100</f>
        <v>12.987012987012985</v>
      </c>
    </row>
    <row r="29" spans="1:3" x14ac:dyDescent="0.25">
      <c r="A29" s="9" t="s">
        <v>24</v>
      </c>
      <c r="B29" s="10">
        <v>136</v>
      </c>
      <c r="C29">
        <f>B29/B31*100</f>
        <v>58.874458874458881</v>
      </c>
    </row>
    <row r="30" spans="1:3" x14ac:dyDescent="0.25">
      <c r="A30" s="9" t="s">
        <v>27</v>
      </c>
      <c r="B30" s="10">
        <v>20</v>
      </c>
      <c r="C30">
        <f>B30/B31*100</f>
        <v>8.6580086580086579</v>
      </c>
    </row>
    <row r="31" spans="1:3" x14ac:dyDescent="0.25">
      <c r="A31" s="9" t="s">
        <v>32</v>
      </c>
      <c r="B31" s="10">
        <v>231</v>
      </c>
    </row>
    <row r="32" spans="1:3" x14ac:dyDescent="0.25">
      <c r="A32" s="1"/>
      <c r="B32" s="1"/>
    </row>
    <row r="33" spans="1:3" x14ac:dyDescent="0.25">
      <c r="A33" s="90" t="s">
        <v>46</v>
      </c>
      <c r="B33" s="90"/>
    </row>
    <row r="34" spans="1:3" x14ac:dyDescent="0.25">
      <c r="A34" s="1"/>
      <c r="B34" s="1"/>
    </row>
    <row r="35" spans="1:3" x14ac:dyDescent="0.25">
      <c r="A35" s="9" t="s">
        <v>29</v>
      </c>
      <c r="B35" s="10">
        <v>24</v>
      </c>
    </row>
    <row r="36" spans="1:3" x14ac:dyDescent="0.25">
      <c r="A36" s="9" t="s">
        <v>30</v>
      </c>
      <c r="B36" s="10">
        <v>0</v>
      </c>
    </row>
    <row r="37" spans="1:3" x14ac:dyDescent="0.25">
      <c r="A37" s="9" t="s">
        <v>31</v>
      </c>
      <c r="B37" s="10">
        <v>51</v>
      </c>
    </row>
    <row r="38" spans="1:3" x14ac:dyDescent="0.25">
      <c r="A38" s="9" t="s">
        <v>32</v>
      </c>
      <c r="B38" s="10">
        <v>227</v>
      </c>
    </row>
    <row r="39" spans="1:3" x14ac:dyDescent="0.25">
      <c r="A39" s="1"/>
      <c r="B39" s="1"/>
    </row>
    <row r="40" spans="1:3" x14ac:dyDescent="0.25">
      <c r="A40" s="9" t="s">
        <v>47</v>
      </c>
      <c r="B40" s="1"/>
    </row>
    <row r="41" spans="1:3" x14ac:dyDescent="0.25">
      <c r="A41" s="9" t="s">
        <v>48</v>
      </c>
      <c r="B41" s="10">
        <v>34</v>
      </c>
      <c r="C41">
        <f>B41/B46*100</f>
        <v>14.592274678111588</v>
      </c>
    </row>
    <row r="42" spans="1:3" x14ac:dyDescent="0.25">
      <c r="A42" s="9" t="s">
        <v>4</v>
      </c>
      <c r="B42" s="10">
        <v>87</v>
      </c>
      <c r="C42">
        <f>B42/B46*100</f>
        <v>37.339055793991413</v>
      </c>
    </row>
    <row r="43" spans="1:3" x14ac:dyDescent="0.25">
      <c r="A43" s="9" t="s">
        <v>49</v>
      </c>
      <c r="B43" s="10">
        <v>32</v>
      </c>
      <c r="C43">
        <f>B43/B46*100</f>
        <v>13.733905579399142</v>
      </c>
    </row>
    <row r="44" spans="1:3" x14ac:dyDescent="0.25">
      <c r="A44" s="9" t="s">
        <v>6</v>
      </c>
      <c r="B44" s="10">
        <v>20</v>
      </c>
      <c r="C44">
        <f>B44/B46*100</f>
        <v>8.5836909871244629</v>
      </c>
    </row>
    <row r="45" spans="1:3" x14ac:dyDescent="0.25">
      <c r="A45" s="9" t="s">
        <v>7</v>
      </c>
      <c r="B45" s="10">
        <v>60</v>
      </c>
      <c r="C45">
        <f>B45/B46*100</f>
        <v>25.751072961373389</v>
      </c>
    </row>
    <row r="46" spans="1:3" x14ac:dyDescent="0.25">
      <c r="A46" s="9" t="s">
        <v>32</v>
      </c>
      <c r="B46" s="10">
        <v>233</v>
      </c>
    </row>
    <row r="47" spans="1:3" x14ac:dyDescent="0.25">
      <c r="A47" s="1"/>
      <c r="B47" s="1"/>
    </row>
    <row r="48" spans="1:3" x14ac:dyDescent="0.25">
      <c r="A48" s="90" t="s">
        <v>50</v>
      </c>
      <c r="B48" s="90"/>
    </row>
    <row r="49" spans="1:3" x14ac:dyDescent="0.25">
      <c r="A49" s="9" t="s">
        <v>51</v>
      </c>
      <c r="B49" s="10">
        <v>8</v>
      </c>
      <c r="C49">
        <f>B49/B61*100</f>
        <v>3.4334763948497855</v>
      </c>
    </row>
    <row r="50" spans="1:3" x14ac:dyDescent="0.25">
      <c r="A50" s="9" t="s">
        <v>52</v>
      </c>
      <c r="B50" s="10">
        <v>9</v>
      </c>
      <c r="C50">
        <f>B50/B61*100</f>
        <v>3.8626609442060089</v>
      </c>
    </row>
    <row r="51" spans="1:3" x14ac:dyDescent="0.25">
      <c r="A51" s="9" t="s">
        <v>53</v>
      </c>
      <c r="B51" s="10">
        <v>15</v>
      </c>
      <c r="C51">
        <f>B51/B61*100</f>
        <v>6.4377682403433472</v>
      </c>
    </row>
    <row r="52" spans="1:3" x14ac:dyDescent="0.25">
      <c r="A52" s="9" t="s">
        <v>54</v>
      </c>
      <c r="B52" s="10">
        <v>3</v>
      </c>
      <c r="C52">
        <f>B52/B61*100</f>
        <v>1.2875536480686696</v>
      </c>
    </row>
    <row r="53" spans="1:3" x14ac:dyDescent="0.25">
      <c r="A53" s="9" t="s">
        <v>55</v>
      </c>
      <c r="B53" s="10">
        <v>26</v>
      </c>
      <c r="C53">
        <f>B53/B61*100</f>
        <v>11.158798283261802</v>
      </c>
    </row>
    <row r="54" spans="1:3" x14ac:dyDescent="0.25">
      <c r="A54" s="9" t="s">
        <v>56</v>
      </c>
      <c r="B54" s="10">
        <v>71</v>
      </c>
      <c r="C54">
        <f>B54/B61*100</f>
        <v>30.472103004291846</v>
      </c>
    </row>
    <row r="55" spans="1:3" x14ac:dyDescent="0.25">
      <c r="A55" s="9" t="s">
        <v>57</v>
      </c>
      <c r="B55" s="10">
        <v>20</v>
      </c>
      <c r="C55">
        <f>B55/B61*100</f>
        <v>8.5836909871244629</v>
      </c>
    </row>
    <row r="56" spans="1:3" x14ac:dyDescent="0.25">
      <c r="A56" s="9" t="s">
        <v>58</v>
      </c>
      <c r="B56" s="10">
        <v>7</v>
      </c>
      <c r="C56">
        <f>B56/B61*100</f>
        <v>3.0042918454935621</v>
      </c>
    </row>
    <row r="57" spans="1:3" x14ac:dyDescent="0.25">
      <c r="A57" s="9" t="s">
        <v>59</v>
      </c>
      <c r="B57" s="10">
        <v>34</v>
      </c>
      <c r="C57">
        <f>B57/B61*100</f>
        <v>14.592274678111588</v>
      </c>
    </row>
    <row r="58" spans="1:3" x14ac:dyDescent="0.25">
      <c r="A58" s="9" t="s">
        <v>60</v>
      </c>
      <c r="B58" s="10">
        <v>10</v>
      </c>
      <c r="C58">
        <f>B58/B61*100</f>
        <v>4.2918454935622314</v>
      </c>
    </row>
    <row r="59" spans="1:3" x14ac:dyDescent="0.25">
      <c r="A59" s="9" t="s">
        <v>61</v>
      </c>
      <c r="B59" s="10">
        <v>1</v>
      </c>
      <c r="C59">
        <f>B59/B61*100</f>
        <v>0.42918454935622319</v>
      </c>
    </row>
    <row r="60" spans="1:3" x14ac:dyDescent="0.25">
      <c r="A60" s="9" t="s">
        <v>62</v>
      </c>
      <c r="B60" s="10">
        <v>29</v>
      </c>
      <c r="C60">
        <f>B60/B61*100</f>
        <v>12.446351931330472</v>
      </c>
    </row>
    <row r="61" spans="1:3" x14ac:dyDescent="0.25">
      <c r="A61" s="1" t="s">
        <v>32</v>
      </c>
      <c r="B61" s="10">
        <v>233</v>
      </c>
    </row>
  </sheetData>
  <mergeCells count="3">
    <mergeCell ref="A25:B25"/>
    <mergeCell ref="A33:B33"/>
    <mergeCell ref="A48:B4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7" sqref="A1:G17"/>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658</v>
      </c>
      <c r="B16" s="108"/>
      <c r="C16" s="108"/>
      <c r="D16" s="108"/>
      <c r="E16" s="108"/>
      <c r="F16" s="108"/>
      <c r="G16" s="108"/>
      <c r="H16" s="61"/>
    </row>
    <row r="17" spans="1:8" x14ac:dyDescent="0.25">
      <c r="A17" s="108" t="s">
        <v>659</v>
      </c>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row>
    <row r="20" spans="1:8" x14ac:dyDescent="0.25">
      <c r="A20" s="61"/>
      <c r="B20" s="61"/>
      <c r="C20" s="61"/>
      <c r="D20" s="61"/>
      <c r="E20" s="61"/>
      <c r="F20" s="61"/>
      <c r="G20" s="61"/>
    </row>
    <row r="21" spans="1:8" x14ac:dyDescent="0.25">
      <c r="A21" s="61"/>
      <c r="B21" s="61"/>
      <c r="C21" s="61"/>
      <c r="D21" s="61"/>
      <c r="E21" s="61"/>
      <c r="F21" s="61"/>
      <c r="G21" s="61"/>
    </row>
    <row r="22" spans="1:8" x14ac:dyDescent="0.25">
      <c r="A22" s="61"/>
      <c r="B22" s="61"/>
      <c r="C22" s="61"/>
      <c r="D22" s="61"/>
      <c r="E22" s="61"/>
      <c r="F22" s="61"/>
      <c r="G22" s="61"/>
    </row>
    <row r="23" spans="1:8" x14ac:dyDescent="0.25">
      <c r="A23" s="61"/>
      <c r="B23" s="61"/>
      <c r="C23" s="61"/>
      <c r="D23" s="61"/>
      <c r="E23" s="61"/>
      <c r="F23" s="61"/>
      <c r="G23" s="61"/>
    </row>
    <row r="24" spans="1:8" x14ac:dyDescent="0.25">
      <c r="A24" s="61"/>
      <c r="B24" s="61"/>
      <c r="C24" s="61"/>
      <c r="D24" s="61"/>
      <c r="E24" s="61"/>
      <c r="F24" s="61"/>
      <c r="G24" s="61"/>
    </row>
    <row r="25" spans="1:8" x14ac:dyDescent="0.25">
      <c r="A25" s="61"/>
      <c r="B25" s="61"/>
      <c r="C25" s="61"/>
      <c r="D25" s="61"/>
      <c r="E25" s="61"/>
      <c r="F25" s="61"/>
      <c r="G25" s="61"/>
    </row>
  </sheetData>
  <mergeCells count="2">
    <mergeCell ref="A16:G16"/>
    <mergeCell ref="A17:G17"/>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K13" sqref="K13"/>
    </sheetView>
  </sheetViews>
  <sheetFormatPr defaultRowHeight="15" x14ac:dyDescent="0.25"/>
  <sheetData>
    <row r="1" spans="1:7" x14ac:dyDescent="0.25">
      <c r="A1" t="s">
        <v>472</v>
      </c>
    </row>
    <row r="3" spans="1:7" x14ac:dyDescent="0.25">
      <c r="C3" t="s">
        <v>473</v>
      </c>
      <c r="D3" t="s">
        <v>474</v>
      </c>
      <c r="F3" t="s">
        <v>433</v>
      </c>
      <c r="G3" t="s">
        <v>434</v>
      </c>
    </row>
    <row r="4" spans="1:7" x14ac:dyDescent="0.25">
      <c r="A4" t="s">
        <v>475</v>
      </c>
      <c r="B4" t="s">
        <v>436</v>
      </c>
      <c r="C4">
        <v>64</v>
      </c>
      <c r="D4">
        <v>137</v>
      </c>
      <c r="E4">
        <f t="shared" ref="E4:E9" si="0">SUM(C4:D4)</f>
        <v>201</v>
      </c>
      <c r="F4" s="44">
        <f>(C4/E4)</f>
        <v>0.31840796019900497</v>
      </c>
      <c r="G4" s="44">
        <f>(D4/E4)</f>
        <v>0.68159203980099503</v>
      </c>
    </row>
    <row r="5" spans="1:7" x14ac:dyDescent="0.25">
      <c r="A5" t="s">
        <v>476</v>
      </c>
      <c r="B5" t="s">
        <v>438</v>
      </c>
      <c r="C5">
        <v>58</v>
      </c>
      <c r="D5">
        <v>65</v>
      </c>
      <c r="E5">
        <f t="shared" si="0"/>
        <v>123</v>
      </c>
      <c r="F5" s="44">
        <f t="shared" ref="F5:F9" si="1">(C5/E5)</f>
        <v>0.47154471544715448</v>
      </c>
      <c r="G5" s="44">
        <f t="shared" ref="G5:G9" si="2">(D5/E5)</f>
        <v>0.52845528455284552</v>
      </c>
    </row>
    <row r="6" spans="1:7" x14ac:dyDescent="0.25">
      <c r="A6" t="s">
        <v>477</v>
      </c>
      <c r="B6" t="s">
        <v>440</v>
      </c>
      <c r="C6">
        <v>121</v>
      </c>
      <c r="D6">
        <v>96</v>
      </c>
      <c r="E6">
        <f t="shared" si="0"/>
        <v>217</v>
      </c>
      <c r="F6" s="44">
        <f t="shared" si="1"/>
        <v>0.55760368663594473</v>
      </c>
      <c r="G6" s="44">
        <f t="shared" si="2"/>
        <v>0.44239631336405533</v>
      </c>
    </row>
    <row r="7" spans="1:7" x14ac:dyDescent="0.25">
      <c r="A7" t="s">
        <v>478</v>
      </c>
      <c r="B7" t="s">
        <v>448</v>
      </c>
      <c r="C7">
        <v>99</v>
      </c>
      <c r="D7">
        <v>54</v>
      </c>
      <c r="E7">
        <f t="shared" si="0"/>
        <v>153</v>
      </c>
      <c r="F7" s="44">
        <f t="shared" si="1"/>
        <v>0.6470588235294118</v>
      </c>
      <c r="G7" s="44">
        <f t="shared" si="2"/>
        <v>0.35294117647058826</v>
      </c>
    </row>
    <row r="8" spans="1:7" x14ac:dyDescent="0.25">
      <c r="A8" t="s">
        <v>479</v>
      </c>
      <c r="B8" t="s">
        <v>443</v>
      </c>
      <c r="C8">
        <v>81</v>
      </c>
      <c r="D8">
        <v>69</v>
      </c>
      <c r="E8">
        <f t="shared" si="0"/>
        <v>150</v>
      </c>
      <c r="F8" s="44">
        <f t="shared" si="1"/>
        <v>0.54</v>
      </c>
      <c r="G8" s="44">
        <f t="shared" si="2"/>
        <v>0.46</v>
      </c>
    </row>
    <row r="9" spans="1:7" x14ac:dyDescent="0.25">
      <c r="A9" t="s">
        <v>480</v>
      </c>
      <c r="B9" t="s">
        <v>445</v>
      </c>
      <c r="C9">
        <v>20</v>
      </c>
      <c r="D9">
        <v>24</v>
      </c>
      <c r="E9">
        <f t="shared" si="0"/>
        <v>44</v>
      </c>
      <c r="F9" s="44">
        <f t="shared" si="1"/>
        <v>0.45454545454545453</v>
      </c>
      <c r="G9" s="44">
        <f t="shared" si="2"/>
        <v>0.54545454545454541</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L20" sqref="L20"/>
    </sheetView>
  </sheetViews>
  <sheetFormatPr defaultRowHeight="15" x14ac:dyDescent="0.25"/>
  <sheetData>
    <row r="1" spans="1:11" x14ac:dyDescent="0.25">
      <c r="A1" s="61"/>
      <c r="B1" s="61"/>
      <c r="C1" s="61"/>
      <c r="D1" s="61"/>
      <c r="E1" s="61"/>
      <c r="F1" s="61"/>
      <c r="G1" s="61"/>
      <c r="H1" s="61"/>
      <c r="I1" s="61"/>
      <c r="J1" s="61"/>
      <c r="K1" s="61"/>
    </row>
    <row r="2" spans="1:11" x14ac:dyDescent="0.25">
      <c r="A2" s="61"/>
      <c r="B2" s="61"/>
      <c r="C2" s="61"/>
      <c r="D2" s="61"/>
      <c r="E2" s="61"/>
      <c r="F2" s="61"/>
      <c r="G2" s="61"/>
      <c r="H2" s="61"/>
      <c r="I2" s="61"/>
      <c r="J2" s="61"/>
      <c r="K2" s="61"/>
    </row>
    <row r="3" spans="1:11" x14ac:dyDescent="0.25">
      <c r="A3" s="61"/>
      <c r="B3" s="61"/>
      <c r="C3" s="61"/>
      <c r="D3" s="61"/>
      <c r="E3" s="61"/>
      <c r="F3" s="61"/>
      <c r="G3" s="61"/>
      <c r="H3" s="61"/>
      <c r="I3" s="61"/>
      <c r="J3" s="61"/>
      <c r="K3" s="61"/>
    </row>
    <row r="4" spans="1:11" x14ac:dyDescent="0.25">
      <c r="A4" s="61"/>
      <c r="B4" s="61"/>
      <c r="C4" s="61"/>
      <c r="D4" s="61"/>
      <c r="E4" s="61"/>
      <c r="F4" s="61"/>
      <c r="G4" s="61"/>
      <c r="H4" s="61"/>
      <c r="I4" s="61"/>
      <c r="J4" s="61"/>
      <c r="K4" s="61"/>
    </row>
    <row r="5" spans="1:11" x14ac:dyDescent="0.25">
      <c r="A5" s="61"/>
      <c r="B5" s="61"/>
      <c r="C5" s="61"/>
      <c r="D5" s="61"/>
      <c r="E5" s="61"/>
      <c r="F5" s="61"/>
      <c r="G5" s="61"/>
      <c r="H5" s="61"/>
      <c r="I5" s="61"/>
      <c r="J5" s="61"/>
      <c r="K5" s="61"/>
    </row>
    <row r="6" spans="1:11" x14ac:dyDescent="0.25">
      <c r="A6" s="61"/>
      <c r="B6" s="61"/>
      <c r="C6" s="61"/>
      <c r="D6" s="61"/>
      <c r="E6" s="61"/>
      <c r="F6" s="61"/>
      <c r="G6" s="61"/>
      <c r="H6" s="61"/>
      <c r="I6" s="61"/>
      <c r="J6" s="61"/>
      <c r="K6" s="61"/>
    </row>
    <row r="7" spans="1:11" x14ac:dyDescent="0.25">
      <c r="A7" s="61"/>
      <c r="B7" s="61"/>
      <c r="C7" s="61"/>
      <c r="D7" s="61"/>
      <c r="E7" s="61"/>
      <c r="F7" s="61"/>
      <c r="G7" s="61"/>
      <c r="H7" s="61"/>
      <c r="I7" s="61"/>
      <c r="J7" s="61"/>
      <c r="K7" s="61"/>
    </row>
    <row r="8" spans="1:11" x14ac:dyDescent="0.25">
      <c r="A8" s="61"/>
      <c r="B8" s="61"/>
      <c r="C8" s="61"/>
      <c r="D8" s="61"/>
      <c r="E8" s="61"/>
      <c r="F8" s="61"/>
      <c r="G8" s="61"/>
      <c r="H8" s="61"/>
      <c r="I8" s="61"/>
      <c r="J8" s="61"/>
      <c r="K8" s="61"/>
    </row>
    <row r="9" spans="1:11" x14ac:dyDescent="0.25">
      <c r="A9" s="61"/>
      <c r="B9" s="61"/>
      <c r="C9" s="61"/>
      <c r="D9" s="61"/>
      <c r="E9" s="61"/>
      <c r="F9" s="61"/>
      <c r="G9" s="61"/>
      <c r="H9" s="61"/>
      <c r="I9" s="61"/>
      <c r="J9" s="61"/>
      <c r="K9" s="61"/>
    </row>
    <row r="10" spans="1:11" x14ac:dyDescent="0.25">
      <c r="A10" s="61"/>
      <c r="B10" s="61"/>
      <c r="C10" s="61"/>
      <c r="D10" s="61"/>
      <c r="E10" s="61"/>
      <c r="F10" s="61"/>
      <c r="G10" s="61"/>
      <c r="H10" s="61"/>
      <c r="I10" s="61"/>
      <c r="J10" s="61"/>
      <c r="K10" s="61"/>
    </row>
    <row r="11" spans="1:11" x14ac:dyDescent="0.25">
      <c r="A11" s="61"/>
      <c r="B11" s="61"/>
      <c r="C11" s="61"/>
      <c r="D11" s="61"/>
      <c r="E11" s="61"/>
      <c r="F11" s="61"/>
      <c r="G11" s="61"/>
      <c r="H11" s="61"/>
      <c r="I11" s="61"/>
      <c r="J11" s="61"/>
      <c r="K11" s="61"/>
    </row>
    <row r="12" spans="1:11" x14ac:dyDescent="0.25">
      <c r="A12" s="61"/>
      <c r="B12" s="61"/>
      <c r="C12" s="61"/>
      <c r="D12" s="61"/>
      <c r="E12" s="61"/>
      <c r="F12" s="61"/>
      <c r="G12" s="61"/>
      <c r="H12" s="61"/>
      <c r="I12" s="61"/>
      <c r="J12" s="61"/>
      <c r="K12" s="61"/>
    </row>
    <row r="13" spans="1:11" x14ac:dyDescent="0.25">
      <c r="A13" s="61"/>
      <c r="B13" s="61"/>
      <c r="C13" s="61"/>
      <c r="D13" s="61"/>
      <c r="E13" s="61"/>
      <c r="F13" s="61"/>
      <c r="G13" s="61"/>
      <c r="H13" s="61"/>
      <c r="I13" s="61"/>
      <c r="J13" s="61"/>
      <c r="K13" s="61"/>
    </row>
    <row r="14" spans="1:11" x14ac:dyDescent="0.25">
      <c r="A14" s="61"/>
      <c r="B14" s="61"/>
      <c r="C14" s="61"/>
      <c r="D14" s="61"/>
      <c r="E14" s="61"/>
      <c r="F14" s="61"/>
      <c r="G14" s="61"/>
      <c r="H14" s="61"/>
      <c r="I14" s="61"/>
      <c r="J14" s="61"/>
      <c r="K14" s="61"/>
    </row>
    <row r="15" spans="1:11" x14ac:dyDescent="0.25">
      <c r="A15" s="61"/>
      <c r="B15" s="61"/>
      <c r="C15" s="61"/>
      <c r="D15" s="61"/>
      <c r="E15" s="61"/>
      <c r="F15" s="61"/>
      <c r="G15" s="61"/>
      <c r="H15" s="61"/>
      <c r="I15" s="61"/>
      <c r="J15" s="61"/>
      <c r="K15" s="61"/>
    </row>
    <row r="16" spans="1:11" x14ac:dyDescent="0.25">
      <c r="A16" s="108" t="s">
        <v>657</v>
      </c>
      <c r="B16" s="108"/>
      <c r="C16" s="108"/>
      <c r="D16" s="108"/>
      <c r="E16" s="108"/>
      <c r="F16" s="108"/>
      <c r="G16" s="108"/>
      <c r="H16" s="108"/>
      <c r="I16" s="108"/>
      <c r="J16" s="61"/>
      <c r="K16" s="61"/>
    </row>
    <row r="17" spans="1:11" x14ac:dyDescent="0.25">
      <c r="A17" s="108" t="s">
        <v>651</v>
      </c>
      <c r="B17" s="108"/>
      <c r="C17" s="108"/>
      <c r="D17" s="108"/>
      <c r="E17" s="108"/>
      <c r="F17" s="108"/>
      <c r="G17" s="108"/>
      <c r="H17" s="108"/>
      <c r="I17" s="108"/>
      <c r="J17" s="61"/>
      <c r="K17" s="61"/>
    </row>
    <row r="18" spans="1:11" x14ac:dyDescent="0.25">
      <c r="A18" s="89" t="s">
        <v>652</v>
      </c>
      <c r="B18" s="89"/>
      <c r="C18" s="89"/>
      <c r="D18" s="89"/>
      <c r="E18" s="89"/>
      <c r="F18" s="89"/>
      <c r="G18" s="89"/>
      <c r="H18" s="89"/>
      <c r="I18" s="89"/>
      <c r="J18" s="61"/>
      <c r="K18" s="61"/>
    </row>
    <row r="19" spans="1:11" x14ac:dyDescent="0.25">
      <c r="A19" s="89" t="s">
        <v>653</v>
      </c>
      <c r="B19" s="89"/>
      <c r="C19" s="89"/>
      <c r="D19" s="89"/>
      <c r="E19" s="89"/>
      <c r="F19" s="89"/>
      <c r="G19" s="89"/>
      <c r="H19" s="89"/>
      <c r="I19" s="89"/>
      <c r="J19" s="61"/>
      <c r="K19" s="61"/>
    </row>
    <row r="20" spans="1:11" x14ac:dyDescent="0.25">
      <c r="A20" s="89" t="s">
        <v>654</v>
      </c>
      <c r="B20" s="89"/>
      <c r="C20" s="89"/>
      <c r="D20" s="89"/>
      <c r="E20" s="89"/>
      <c r="F20" s="89"/>
      <c r="G20" s="89"/>
      <c r="H20" s="89"/>
      <c r="I20" s="89"/>
      <c r="J20" s="61"/>
      <c r="K20" s="61"/>
    </row>
    <row r="21" spans="1:11" x14ac:dyDescent="0.25">
      <c r="A21" s="89" t="s">
        <v>655</v>
      </c>
      <c r="B21" s="89"/>
      <c r="C21" s="89"/>
      <c r="D21" s="89"/>
      <c r="E21" s="89"/>
      <c r="F21" s="89"/>
      <c r="G21" s="89"/>
      <c r="H21" s="89"/>
      <c r="I21" s="89"/>
      <c r="J21" s="61"/>
      <c r="K21" s="61"/>
    </row>
    <row r="22" spans="1:11" x14ac:dyDescent="0.25">
      <c r="A22" s="89" t="s">
        <v>656</v>
      </c>
      <c r="B22" s="89"/>
      <c r="C22" s="89"/>
      <c r="D22" s="89"/>
      <c r="E22" s="89"/>
      <c r="F22" s="89"/>
      <c r="G22" s="89"/>
      <c r="H22" s="89"/>
      <c r="I22" s="89"/>
      <c r="J22" s="61"/>
      <c r="K22" s="61"/>
    </row>
    <row r="23" spans="1:11" x14ac:dyDescent="0.25">
      <c r="A23" s="89"/>
      <c r="B23" s="89"/>
      <c r="C23" s="89"/>
      <c r="D23" s="89"/>
      <c r="E23" s="89"/>
      <c r="F23" s="89"/>
      <c r="G23" s="89"/>
      <c r="H23" s="89"/>
      <c r="I23" s="89"/>
      <c r="J23" s="61"/>
      <c r="K23" s="61"/>
    </row>
    <row r="24" spans="1:11" x14ac:dyDescent="0.25">
      <c r="A24" s="89"/>
      <c r="B24" s="89"/>
      <c r="C24" s="89"/>
      <c r="D24" s="89"/>
      <c r="E24" s="89"/>
      <c r="F24" s="89"/>
      <c r="G24" s="89"/>
      <c r="H24" s="89"/>
      <c r="I24" s="89"/>
      <c r="J24" s="61"/>
      <c r="K24" s="61"/>
    </row>
    <row r="25" spans="1:11" x14ac:dyDescent="0.25">
      <c r="A25" s="89"/>
      <c r="B25" s="89"/>
      <c r="C25" s="89"/>
      <c r="D25" s="89"/>
      <c r="E25" s="89"/>
      <c r="F25" s="89"/>
      <c r="G25" s="89"/>
      <c r="H25" s="61"/>
    </row>
  </sheetData>
  <mergeCells count="10">
    <mergeCell ref="A23:I23"/>
    <mergeCell ref="A24:I24"/>
    <mergeCell ref="A22:I22"/>
    <mergeCell ref="A25:G25"/>
    <mergeCell ref="A16:I16"/>
    <mergeCell ref="A17:I17"/>
    <mergeCell ref="A18:I18"/>
    <mergeCell ref="A19:I19"/>
    <mergeCell ref="A20:I20"/>
    <mergeCell ref="A21:I21"/>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5" sqref="A5"/>
    </sheetView>
  </sheetViews>
  <sheetFormatPr defaultRowHeight="15" x14ac:dyDescent="0.25"/>
  <sheetData>
    <row r="1" spans="1:4" ht="45" customHeight="1" x14ac:dyDescent="0.25">
      <c r="A1" s="109" t="s">
        <v>484</v>
      </c>
      <c r="B1" s="110"/>
      <c r="C1" s="110"/>
      <c r="D1" s="111"/>
    </row>
    <row r="2" spans="1:4" x14ac:dyDescent="0.25">
      <c r="A2" s="46"/>
      <c r="B2" s="11" t="s">
        <v>498</v>
      </c>
      <c r="C2" t="s">
        <v>499</v>
      </c>
      <c r="D2" s="47" t="s">
        <v>485</v>
      </c>
    </row>
    <row r="3" spans="1:4" x14ac:dyDescent="0.25">
      <c r="A3" s="46" t="s">
        <v>486</v>
      </c>
      <c r="B3" s="11">
        <v>0.09</v>
      </c>
      <c r="C3">
        <v>0.16</v>
      </c>
      <c r="D3" s="47">
        <v>0.5</v>
      </c>
    </row>
    <row r="4" spans="1:4" x14ac:dyDescent="0.25">
      <c r="A4" s="46" t="s">
        <v>487</v>
      </c>
      <c r="B4" s="11">
        <v>0.08</v>
      </c>
      <c r="C4">
        <v>0.18</v>
      </c>
      <c r="D4" s="47">
        <v>0.33</v>
      </c>
    </row>
    <row r="5" spans="1:4" x14ac:dyDescent="0.25">
      <c r="A5" s="46" t="s">
        <v>488</v>
      </c>
      <c r="B5" s="11">
        <v>0.1</v>
      </c>
      <c r="C5">
        <v>0.23</v>
      </c>
      <c r="D5" s="47">
        <v>7.0000000000000007E-2</v>
      </c>
    </row>
    <row r="6" spans="1:4" x14ac:dyDescent="0.25">
      <c r="A6" s="46" t="s">
        <v>489</v>
      </c>
      <c r="B6" s="11">
        <v>0.02</v>
      </c>
      <c r="C6">
        <v>0.11</v>
      </c>
      <c r="D6" s="47">
        <v>0.05</v>
      </c>
    </row>
    <row r="7" spans="1:4" x14ac:dyDescent="0.25">
      <c r="A7" s="46" t="s">
        <v>490</v>
      </c>
      <c r="B7" s="11">
        <v>0.05</v>
      </c>
      <c r="C7">
        <v>0.24</v>
      </c>
      <c r="D7" s="47">
        <v>4.8999999999999998E-3</v>
      </c>
    </row>
    <row r="8" spans="1:4" x14ac:dyDescent="0.25">
      <c r="A8" s="46" t="s">
        <v>491</v>
      </c>
      <c r="B8" s="11">
        <v>0.08</v>
      </c>
      <c r="C8">
        <v>0.13</v>
      </c>
      <c r="D8" s="47">
        <v>0.02</v>
      </c>
    </row>
    <row r="9" spans="1:4" x14ac:dyDescent="0.25">
      <c r="A9" s="46" t="s">
        <v>492</v>
      </c>
      <c r="B9" s="11">
        <v>0.01</v>
      </c>
      <c r="C9">
        <v>0.1</v>
      </c>
      <c r="D9" s="47">
        <v>0.02</v>
      </c>
    </row>
    <row r="10" spans="1:4" x14ac:dyDescent="0.25">
      <c r="A10" s="46" t="s">
        <v>493</v>
      </c>
      <c r="B10" s="11">
        <v>7.0000000000000007E-2</v>
      </c>
      <c r="C10">
        <v>0.1</v>
      </c>
      <c r="D10" s="47">
        <v>0</v>
      </c>
    </row>
    <row r="11" spans="1:4" x14ac:dyDescent="0.25">
      <c r="A11" s="48" t="s">
        <v>494</v>
      </c>
      <c r="B11" s="49">
        <v>0.02</v>
      </c>
      <c r="C11" s="49">
        <v>0.09</v>
      </c>
      <c r="D11" s="50">
        <v>0</v>
      </c>
    </row>
    <row r="15" spans="1:4" x14ac:dyDescent="0.25">
      <c r="A15" t="s">
        <v>495</v>
      </c>
    </row>
    <row r="16" spans="1:4" x14ac:dyDescent="0.25">
      <c r="A16" t="s">
        <v>496</v>
      </c>
    </row>
    <row r="17" spans="1:1" x14ac:dyDescent="0.25">
      <c r="A17" t="s">
        <v>497</v>
      </c>
    </row>
  </sheetData>
  <mergeCells count="1">
    <mergeCell ref="A1:D1"/>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7" sqref="A1:G17"/>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517</v>
      </c>
      <c r="B16" s="108"/>
      <c r="C16" s="108"/>
      <c r="D16" s="108"/>
      <c r="E16" s="108"/>
      <c r="F16" s="108"/>
      <c r="G16" s="108"/>
      <c r="H16" s="61"/>
    </row>
    <row r="17" spans="1:8" x14ac:dyDescent="0.25">
      <c r="A17" s="108" t="s">
        <v>650</v>
      </c>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sortState ref="H2:H240">
    <sortCondition ref="H1"/>
  </sortState>
  <mergeCells count="2">
    <mergeCell ref="A16:G16"/>
    <mergeCell ref="A17:G1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8" sqref="C8"/>
    </sheetView>
  </sheetViews>
  <sheetFormatPr defaultRowHeight="15" x14ac:dyDescent="0.25"/>
  <sheetData>
    <row r="1" spans="1:7" x14ac:dyDescent="0.25">
      <c r="A1" t="s">
        <v>500</v>
      </c>
    </row>
    <row r="2" spans="1:7" x14ac:dyDescent="0.25">
      <c r="A2" t="s">
        <v>501</v>
      </c>
    </row>
    <row r="3" spans="1:7" x14ac:dyDescent="0.25">
      <c r="C3" t="s">
        <v>502</v>
      </c>
      <c r="D3" t="s">
        <v>503</v>
      </c>
      <c r="E3" t="s">
        <v>134</v>
      </c>
      <c r="F3" t="s">
        <v>135</v>
      </c>
      <c r="G3" t="s">
        <v>502</v>
      </c>
    </row>
    <row r="4" spans="1:7" x14ac:dyDescent="0.25">
      <c r="A4" t="s">
        <v>504</v>
      </c>
      <c r="B4" t="s">
        <v>505</v>
      </c>
      <c r="C4">
        <v>77</v>
      </c>
      <c r="D4">
        <v>135</v>
      </c>
      <c r="F4">
        <f>SUM(C4:E4)</f>
        <v>212</v>
      </c>
      <c r="G4" s="44">
        <f>(C4/F4)</f>
        <v>0.3632075471698113</v>
      </c>
    </row>
    <row r="5" spans="1:7" x14ac:dyDescent="0.25">
      <c r="A5" t="s">
        <v>506</v>
      </c>
      <c r="B5" t="s">
        <v>507</v>
      </c>
      <c r="C5">
        <v>184</v>
      </c>
      <c r="D5">
        <v>28</v>
      </c>
      <c r="F5">
        <f t="shared" ref="F5:F10" si="0">SUM(C5:E5)</f>
        <v>212</v>
      </c>
      <c r="G5" s="44">
        <f t="shared" ref="G5:G10" si="1">(C5/F5)</f>
        <v>0.86792452830188682</v>
      </c>
    </row>
    <row r="6" spans="1:7" x14ac:dyDescent="0.25">
      <c r="A6" t="s">
        <v>508</v>
      </c>
      <c r="B6" t="s">
        <v>509</v>
      </c>
      <c r="C6">
        <v>153</v>
      </c>
      <c r="D6">
        <v>59</v>
      </c>
      <c r="F6">
        <f t="shared" si="0"/>
        <v>212</v>
      </c>
      <c r="G6" s="44">
        <f t="shared" si="1"/>
        <v>0.72169811320754718</v>
      </c>
    </row>
    <row r="7" spans="1:7" x14ac:dyDescent="0.25">
      <c r="A7" t="s">
        <v>510</v>
      </c>
      <c r="B7" t="s">
        <v>511</v>
      </c>
      <c r="C7">
        <v>114</v>
      </c>
      <c r="D7">
        <v>98</v>
      </c>
      <c r="F7">
        <f t="shared" si="0"/>
        <v>212</v>
      </c>
      <c r="G7" s="44">
        <f t="shared" si="1"/>
        <v>0.53773584905660377</v>
      </c>
    </row>
    <row r="8" spans="1:7" x14ac:dyDescent="0.25">
      <c r="A8" t="s">
        <v>512</v>
      </c>
      <c r="B8" t="s">
        <v>513</v>
      </c>
      <c r="C8">
        <v>10</v>
      </c>
      <c r="D8">
        <v>202</v>
      </c>
      <c r="F8">
        <f t="shared" si="0"/>
        <v>212</v>
      </c>
      <c r="G8" s="44">
        <f t="shared" si="1"/>
        <v>4.716981132075472E-2</v>
      </c>
    </row>
    <row r="9" spans="1:7" x14ac:dyDescent="0.25">
      <c r="A9" t="s">
        <v>514</v>
      </c>
      <c r="B9" t="s">
        <v>515</v>
      </c>
      <c r="C9">
        <v>0</v>
      </c>
      <c r="D9">
        <v>212</v>
      </c>
      <c r="F9">
        <f t="shared" si="0"/>
        <v>212</v>
      </c>
      <c r="G9" s="44">
        <f t="shared" si="1"/>
        <v>0</v>
      </c>
    </row>
    <row r="10" spans="1:7" x14ac:dyDescent="0.25">
      <c r="A10" t="s">
        <v>516</v>
      </c>
      <c r="B10" t="s">
        <v>27</v>
      </c>
      <c r="C10">
        <v>10</v>
      </c>
      <c r="D10">
        <v>202</v>
      </c>
      <c r="F10">
        <f t="shared" si="0"/>
        <v>212</v>
      </c>
      <c r="G10" s="44">
        <f t="shared" si="1"/>
        <v>4.716981132075472E-2</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K14" sqref="K14"/>
    </sheetView>
  </sheetViews>
  <sheetFormatPr defaultRowHeight="15" x14ac:dyDescent="0.25"/>
  <sheetData>
    <row r="1" spans="1:9" x14ac:dyDescent="0.25">
      <c r="A1" s="61"/>
      <c r="B1" s="61"/>
      <c r="C1" s="61"/>
      <c r="D1" s="61"/>
      <c r="E1" s="61"/>
      <c r="F1" s="61"/>
      <c r="G1" s="61"/>
      <c r="H1" s="61"/>
      <c r="I1" s="61"/>
    </row>
    <row r="2" spans="1:9" x14ac:dyDescent="0.25">
      <c r="A2" s="61"/>
      <c r="B2" s="61"/>
      <c r="C2" s="61"/>
      <c r="D2" s="61"/>
      <c r="E2" s="61"/>
      <c r="F2" s="61"/>
      <c r="G2" s="61"/>
      <c r="H2" s="61"/>
      <c r="I2" s="61"/>
    </row>
    <row r="3" spans="1:9" x14ac:dyDescent="0.25">
      <c r="A3" s="61"/>
      <c r="B3" s="61"/>
      <c r="C3" s="61"/>
      <c r="D3" s="61"/>
      <c r="E3" s="61"/>
      <c r="F3" s="61"/>
      <c r="G3" s="61"/>
      <c r="H3" s="61"/>
      <c r="I3" s="61"/>
    </row>
    <row r="4" spans="1:9" x14ac:dyDescent="0.25">
      <c r="A4" s="61"/>
      <c r="B4" s="61"/>
      <c r="C4" s="61"/>
      <c r="D4" s="61"/>
      <c r="E4" s="61"/>
      <c r="F4" s="61"/>
      <c r="G4" s="61"/>
      <c r="H4" s="61"/>
      <c r="I4" s="61"/>
    </row>
    <row r="5" spans="1:9" x14ac:dyDescent="0.25">
      <c r="A5" s="61"/>
      <c r="B5" s="61"/>
      <c r="C5" s="61"/>
      <c r="D5" s="61"/>
      <c r="E5" s="61"/>
      <c r="F5" s="61"/>
      <c r="G5" s="61"/>
      <c r="H5" s="61"/>
      <c r="I5" s="61"/>
    </row>
    <row r="6" spans="1:9" x14ac:dyDescent="0.25">
      <c r="A6" s="61"/>
      <c r="B6" s="61"/>
      <c r="C6" s="61"/>
      <c r="D6" s="61"/>
      <c r="E6" s="61"/>
      <c r="F6" s="61"/>
      <c r="G6" s="61"/>
      <c r="H6" s="61"/>
      <c r="I6" s="61"/>
    </row>
    <row r="7" spans="1:9" x14ac:dyDescent="0.25">
      <c r="A7" s="61"/>
      <c r="B7" s="61"/>
      <c r="C7" s="61"/>
      <c r="D7" s="61"/>
      <c r="E7" s="61"/>
      <c r="F7" s="61"/>
      <c r="G7" s="61"/>
      <c r="H7" s="61"/>
      <c r="I7" s="61"/>
    </row>
    <row r="8" spans="1:9" x14ac:dyDescent="0.25">
      <c r="A8" s="61"/>
      <c r="B8" s="61"/>
      <c r="C8" s="61"/>
      <c r="D8" s="61"/>
      <c r="E8" s="61"/>
      <c r="F8" s="61"/>
      <c r="G8" s="61"/>
      <c r="H8" s="61"/>
      <c r="I8" s="61"/>
    </row>
    <row r="9" spans="1:9" x14ac:dyDescent="0.25">
      <c r="A9" s="61"/>
      <c r="B9" s="61"/>
      <c r="C9" s="61"/>
      <c r="D9" s="61"/>
      <c r="E9" s="61"/>
      <c r="F9" s="61"/>
      <c r="G9" s="61"/>
      <c r="H9" s="61"/>
      <c r="I9" s="61"/>
    </row>
    <row r="10" spans="1:9" x14ac:dyDescent="0.25">
      <c r="A10" s="61"/>
      <c r="B10" s="61"/>
      <c r="C10" s="61"/>
      <c r="D10" s="61"/>
      <c r="E10" s="61"/>
      <c r="F10" s="61"/>
      <c r="G10" s="61"/>
      <c r="H10" s="61"/>
      <c r="I10" s="61"/>
    </row>
    <row r="11" spans="1:9" x14ac:dyDescent="0.25">
      <c r="A11" s="61"/>
      <c r="B11" s="61"/>
      <c r="C11" s="61"/>
      <c r="D11" s="61"/>
      <c r="E11" s="61"/>
      <c r="F11" s="61"/>
      <c r="G11" s="61"/>
      <c r="H11" s="61"/>
      <c r="I11" s="61"/>
    </row>
    <row r="12" spans="1:9" x14ac:dyDescent="0.25">
      <c r="A12" s="61"/>
      <c r="B12" s="61"/>
      <c r="C12" s="61"/>
      <c r="D12" s="61"/>
      <c r="E12" s="61"/>
      <c r="F12" s="61"/>
      <c r="G12" s="61"/>
      <c r="H12" s="61"/>
      <c r="I12" s="61"/>
    </row>
    <row r="13" spans="1:9" x14ac:dyDescent="0.25">
      <c r="A13" s="61"/>
      <c r="B13" s="61"/>
      <c r="C13" s="61"/>
      <c r="D13" s="61"/>
      <c r="E13" s="61"/>
      <c r="F13" s="61"/>
      <c r="G13" s="61"/>
      <c r="H13" s="61"/>
      <c r="I13" s="61"/>
    </row>
    <row r="14" spans="1:9" x14ac:dyDescent="0.25">
      <c r="A14" s="61"/>
      <c r="B14" s="61"/>
      <c r="C14" s="61"/>
      <c r="D14" s="61"/>
      <c r="E14" s="61"/>
      <c r="F14" s="61"/>
      <c r="G14" s="61"/>
      <c r="H14" s="61"/>
      <c r="I14" s="61"/>
    </row>
    <row r="15" spans="1:9" x14ac:dyDescent="0.25">
      <c r="A15" s="61"/>
      <c r="B15" s="61"/>
      <c r="C15" s="61"/>
      <c r="D15" s="61"/>
      <c r="E15" s="61"/>
      <c r="F15" s="61"/>
      <c r="G15" s="61"/>
      <c r="H15" s="61"/>
      <c r="I15" s="61"/>
    </row>
    <row r="16" spans="1:9" x14ac:dyDescent="0.25">
      <c r="A16" s="108" t="s">
        <v>527</v>
      </c>
      <c r="B16" s="108"/>
      <c r="C16" s="108"/>
      <c r="D16" s="108"/>
      <c r="E16" s="108"/>
      <c r="F16" s="108"/>
      <c r="G16" s="108"/>
      <c r="H16" s="108"/>
      <c r="I16" s="61"/>
    </row>
    <row r="17" spans="1:9" x14ac:dyDescent="0.25">
      <c r="A17" s="112"/>
      <c r="B17" s="112"/>
      <c r="C17" s="112"/>
      <c r="D17" s="112"/>
      <c r="E17" s="112"/>
      <c r="F17" s="112"/>
      <c r="G17" s="112"/>
      <c r="H17" s="112"/>
      <c r="I17" s="61"/>
    </row>
    <row r="18" spans="1:9" x14ac:dyDescent="0.25">
      <c r="A18" s="61"/>
      <c r="B18" s="61"/>
      <c r="C18" s="61"/>
      <c r="D18" s="61"/>
      <c r="E18" s="61"/>
      <c r="F18" s="61"/>
      <c r="G18" s="61"/>
      <c r="H18" s="61"/>
      <c r="I18" s="61"/>
    </row>
    <row r="19" spans="1:9" x14ac:dyDescent="0.25">
      <c r="A19" s="61"/>
      <c r="B19" s="61"/>
      <c r="C19" s="61"/>
      <c r="D19" s="61"/>
      <c r="E19" s="61"/>
      <c r="F19" s="61"/>
      <c r="G19" s="61"/>
      <c r="H19" s="61"/>
      <c r="I19" s="61"/>
    </row>
    <row r="20" spans="1:9" x14ac:dyDescent="0.25">
      <c r="A20" s="61"/>
      <c r="B20" s="61"/>
      <c r="C20" s="61"/>
      <c r="D20" s="61"/>
      <c r="E20" s="61"/>
      <c r="F20" s="61"/>
      <c r="G20" s="61"/>
      <c r="H20" s="61"/>
      <c r="I20" s="61"/>
    </row>
    <row r="21" spans="1:9" x14ac:dyDescent="0.25">
      <c r="A21" s="61"/>
      <c r="B21" s="61"/>
      <c r="C21" s="61"/>
      <c r="D21" s="61"/>
      <c r="E21" s="61"/>
      <c r="F21" s="61"/>
      <c r="G21" s="61"/>
      <c r="H21" s="61"/>
      <c r="I21" s="61"/>
    </row>
    <row r="22" spans="1:9" x14ac:dyDescent="0.25">
      <c r="A22" s="61"/>
      <c r="B22" s="61"/>
      <c r="C22" s="61"/>
      <c r="D22" s="61"/>
      <c r="E22" s="61"/>
      <c r="F22" s="61"/>
      <c r="G22" s="61"/>
      <c r="H22" s="61"/>
      <c r="I22" s="61"/>
    </row>
    <row r="23" spans="1:9" x14ac:dyDescent="0.25">
      <c r="A23" s="61"/>
      <c r="B23" s="61"/>
      <c r="C23" s="61"/>
      <c r="D23" s="61"/>
      <c r="E23" s="61"/>
      <c r="F23" s="61"/>
      <c r="G23" s="61"/>
      <c r="H23" s="61"/>
      <c r="I23" s="61"/>
    </row>
    <row r="24" spans="1:9" x14ac:dyDescent="0.25">
      <c r="A24" s="61"/>
      <c r="B24" s="61"/>
      <c r="C24" s="61"/>
      <c r="D24" s="61"/>
      <c r="E24" s="61"/>
      <c r="F24" s="61"/>
      <c r="G24" s="61"/>
      <c r="H24" s="61"/>
      <c r="I24" s="61"/>
    </row>
    <row r="25" spans="1:9" x14ac:dyDescent="0.25">
      <c r="A25" s="61"/>
      <c r="B25" s="61"/>
      <c r="C25" s="61"/>
      <c r="D25" s="61"/>
      <c r="E25" s="61"/>
      <c r="F25" s="61"/>
      <c r="G25" s="61"/>
      <c r="H25" s="61"/>
      <c r="I25" s="61"/>
    </row>
  </sheetData>
  <mergeCells count="2">
    <mergeCell ref="A16:H16"/>
    <mergeCell ref="A17:H17"/>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J21" sqref="J21"/>
    </sheetView>
  </sheetViews>
  <sheetFormatPr defaultRowHeight="15" x14ac:dyDescent="0.25"/>
  <sheetData>
    <row r="1" spans="1:16" x14ac:dyDescent="0.25">
      <c r="B1" t="s">
        <v>518</v>
      </c>
      <c r="C1" t="s">
        <v>519</v>
      </c>
      <c r="D1" t="s">
        <v>520</v>
      </c>
      <c r="E1" t="s">
        <v>522</v>
      </c>
      <c r="F1" t="s">
        <v>521</v>
      </c>
      <c r="G1" t="s">
        <v>523</v>
      </c>
      <c r="H1" t="s">
        <v>524</v>
      </c>
      <c r="J1" t="s">
        <v>526</v>
      </c>
      <c r="K1" t="s">
        <v>519</v>
      </c>
      <c r="L1" t="s">
        <v>520</v>
      </c>
      <c r="M1" t="s">
        <v>522</v>
      </c>
      <c r="N1" t="s">
        <v>521</v>
      </c>
      <c r="O1" t="s">
        <v>523</v>
      </c>
      <c r="P1" t="s">
        <v>524</v>
      </c>
    </row>
    <row r="2" spans="1:16" x14ac:dyDescent="0.25">
      <c r="A2" t="s">
        <v>525</v>
      </c>
      <c r="B2">
        <v>57</v>
      </c>
      <c r="C2">
        <v>24</v>
      </c>
      <c r="D2">
        <v>104</v>
      </c>
      <c r="E2">
        <v>12</v>
      </c>
      <c r="F2">
        <v>7</v>
      </c>
      <c r="G2">
        <v>6</v>
      </c>
      <c r="I2">
        <f>SUM(B2:H2)</f>
        <v>210</v>
      </c>
      <c r="J2" s="44">
        <f>(B2/I2)</f>
        <v>0.27142857142857141</v>
      </c>
      <c r="K2" s="44">
        <f>(C2/I2)</f>
        <v>0.11428571428571428</v>
      </c>
      <c r="L2" s="44">
        <f>(D2/I2)</f>
        <v>0.49523809523809526</v>
      </c>
      <c r="M2" s="44">
        <f>(E2/I2)</f>
        <v>5.7142857142857141E-2</v>
      </c>
      <c r="N2" s="44">
        <f>(F2/I2)</f>
        <v>3.3333333333333333E-2</v>
      </c>
      <c r="O2" s="44">
        <f>(G2/I2)</f>
        <v>2.8571428571428571E-2</v>
      </c>
      <c r="P2" s="51">
        <f>(H2/I2)*100</f>
        <v>0</v>
      </c>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9" sqref="A1:G19"/>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674</v>
      </c>
      <c r="B16" s="108"/>
      <c r="C16" s="108"/>
      <c r="D16" s="108"/>
      <c r="E16" s="108"/>
      <c r="F16" s="108"/>
      <c r="G16" s="108"/>
      <c r="H16" s="61"/>
    </row>
    <row r="17" spans="1:8" x14ac:dyDescent="0.25">
      <c r="A17" s="108" t="s">
        <v>675</v>
      </c>
      <c r="B17" s="108"/>
      <c r="C17" s="108"/>
      <c r="D17" s="108"/>
      <c r="E17" s="108"/>
      <c r="F17" s="108"/>
      <c r="G17" s="108"/>
      <c r="H17" s="61"/>
    </row>
    <row r="18" spans="1:8" x14ac:dyDescent="0.25">
      <c r="A18" s="89" t="s">
        <v>647</v>
      </c>
      <c r="B18" s="89"/>
      <c r="C18" s="89"/>
      <c r="D18" s="89"/>
      <c r="E18" s="89"/>
      <c r="F18" s="89"/>
      <c r="G18" s="89"/>
      <c r="H18" s="61"/>
    </row>
    <row r="19" spans="1:8" x14ac:dyDescent="0.25">
      <c r="A19" s="89" t="s">
        <v>648</v>
      </c>
      <c r="B19" s="89"/>
      <c r="C19" s="89"/>
      <c r="D19" s="89"/>
      <c r="E19" s="89"/>
      <c r="F19" s="89"/>
      <c r="G19" s="89"/>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4">
    <mergeCell ref="A16:G16"/>
    <mergeCell ref="A17:G17"/>
    <mergeCell ref="A18:G18"/>
    <mergeCell ref="A19:G19"/>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J21" sqref="J21"/>
    </sheetView>
  </sheetViews>
  <sheetFormatPr defaultRowHeight="15" x14ac:dyDescent="0.25"/>
  <sheetData>
    <row r="1" spans="1:8" x14ac:dyDescent="0.25">
      <c r="A1" t="s">
        <v>534</v>
      </c>
    </row>
    <row r="4" spans="1:8" x14ac:dyDescent="0.25">
      <c r="B4" t="s">
        <v>533</v>
      </c>
    </row>
    <row r="5" spans="1:8" x14ac:dyDescent="0.25">
      <c r="A5" t="s">
        <v>72</v>
      </c>
      <c r="B5" t="s">
        <v>529</v>
      </c>
      <c r="C5" t="s">
        <v>530</v>
      </c>
      <c r="D5" t="s">
        <v>531</v>
      </c>
      <c r="E5" t="s">
        <v>532</v>
      </c>
      <c r="F5" t="s">
        <v>521</v>
      </c>
      <c r="G5" t="s">
        <v>27</v>
      </c>
      <c r="H5" t="s">
        <v>135</v>
      </c>
    </row>
    <row r="6" spans="1:8" x14ac:dyDescent="0.25">
      <c r="A6" t="s">
        <v>535</v>
      </c>
      <c r="B6">
        <v>2</v>
      </c>
      <c r="C6">
        <v>7</v>
      </c>
      <c r="D6">
        <v>21</v>
      </c>
      <c r="E6">
        <v>1</v>
      </c>
      <c r="F6">
        <v>0</v>
      </c>
      <c r="G6">
        <v>0</v>
      </c>
      <c r="H6">
        <f>SUM(B6:G6)</f>
        <v>31</v>
      </c>
    </row>
    <row r="7" spans="1:8" x14ac:dyDescent="0.25">
      <c r="A7" t="s">
        <v>536</v>
      </c>
      <c r="B7">
        <v>18</v>
      </c>
      <c r="C7">
        <v>6</v>
      </c>
      <c r="D7">
        <v>50</v>
      </c>
      <c r="E7">
        <v>2</v>
      </c>
      <c r="F7">
        <v>1</v>
      </c>
      <c r="G7">
        <v>2</v>
      </c>
      <c r="H7">
        <f t="shared" ref="H7:H10" si="0">SUM(B7:G7)</f>
        <v>79</v>
      </c>
    </row>
    <row r="8" spans="1:8" x14ac:dyDescent="0.25">
      <c r="A8" t="s">
        <v>528</v>
      </c>
      <c r="B8">
        <v>5</v>
      </c>
      <c r="C8">
        <v>4</v>
      </c>
      <c r="D8">
        <v>13</v>
      </c>
      <c r="E8">
        <v>2</v>
      </c>
      <c r="F8">
        <v>2</v>
      </c>
      <c r="G8">
        <v>1</v>
      </c>
      <c r="H8">
        <f t="shared" si="0"/>
        <v>27</v>
      </c>
    </row>
    <row r="9" spans="1:8" x14ac:dyDescent="0.25">
      <c r="A9" t="s">
        <v>6</v>
      </c>
      <c r="B9">
        <v>2</v>
      </c>
      <c r="C9">
        <v>4</v>
      </c>
      <c r="D9">
        <v>9</v>
      </c>
      <c r="E9">
        <v>1</v>
      </c>
      <c r="F9">
        <v>1</v>
      </c>
      <c r="G9">
        <v>1</v>
      </c>
      <c r="H9">
        <f t="shared" si="0"/>
        <v>18</v>
      </c>
    </row>
    <row r="10" spans="1:8" x14ac:dyDescent="0.25">
      <c r="A10" t="s">
        <v>537</v>
      </c>
      <c r="B10">
        <v>30</v>
      </c>
      <c r="C10">
        <v>3</v>
      </c>
      <c r="D10">
        <v>11</v>
      </c>
      <c r="E10">
        <v>5</v>
      </c>
      <c r="F10">
        <v>3</v>
      </c>
      <c r="G10">
        <v>2</v>
      </c>
      <c r="H10">
        <f t="shared" si="0"/>
        <v>54</v>
      </c>
    </row>
    <row r="11" spans="1:8" x14ac:dyDescent="0.25">
      <c r="H11">
        <f>SUM(H6:H10)</f>
        <v>209</v>
      </c>
    </row>
    <row r="12" spans="1:8" x14ac:dyDescent="0.25">
      <c r="A12" t="s">
        <v>538</v>
      </c>
    </row>
    <row r="14" spans="1:8" x14ac:dyDescent="0.25">
      <c r="B14" t="s">
        <v>533</v>
      </c>
    </row>
    <row r="15" spans="1:8" x14ac:dyDescent="0.25">
      <c r="B15" t="s">
        <v>529</v>
      </c>
      <c r="C15" t="s">
        <v>530</v>
      </c>
      <c r="D15" t="s">
        <v>531</v>
      </c>
      <c r="E15" t="s">
        <v>532</v>
      </c>
      <c r="F15" t="s">
        <v>521</v>
      </c>
      <c r="G15" t="s">
        <v>27</v>
      </c>
    </row>
    <row r="16" spans="1:8" x14ac:dyDescent="0.25">
      <c r="A16" t="s">
        <v>535</v>
      </c>
      <c r="B16" s="44">
        <f>B6/H6</f>
        <v>6.4516129032258063E-2</v>
      </c>
      <c r="C16" s="44">
        <f>C6/H6</f>
        <v>0.22580645161290322</v>
      </c>
      <c r="D16" s="44">
        <f>D6/H6</f>
        <v>0.67741935483870963</v>
      </c>
      <c r="E16" s="44">
        <f>E6/H6</f>
        <v>3.2258064516129031E-2</v>
      </c>
      <c r="F16" s="44">
        <f>F6/H6</f>
        <v>0</v>
      </c>
      <c r="G16" s="44">
        <f>G6/H6</f>
        <v>0</v>
      </c>
      <c r="H16" s="21">
        <f>SUM(B16:G16)</f>
        <v>0.99999999999999989</v>
      </c>
    </row>
    <row r="17" spans="1:8" x14ac:dyDescent="0.25">
      <c r="A17" t="s">
        <v>536</v>
      </c>
      <c r="B17" s="44">
        <f t="shared" ref="B17:B20" si="1">B7/H7</f>
        <v>0.22784810126582278</v>
      </c>
      <c r="C17" s="44">
        <f t="shared" ref="C17:C20" si="2">C7/H7</f>
        <v>7.5949367088607597E-2</v>
      </c>
      <c r="D17" s="44">
        <f t="shared" ref="D17:D20" si="3">D7/H7</f>
        <v>0.63291139240506333</v>
      </c>
      <c r="E17" s="44">
        <f t="shared" ref="E17:E20" si="4">E7/H7</f>
        <v>2.5316455696202531E-2</v>
      </c>
      <c r="F17" s="44">
        <f t="shared" ref="F17:F20" si="5">F7/H7</f>
        <v>1.2658227848101266E-2</v>
      </c>
      <c r="G17" s="44">
        <f t="shared" ref="G17:G20" si="6">G7/H7</f>
        <v>2.5316455696202531E-2</v>
      </c>
      <c r="H17" s="21">
        <f t="shared" ref="H17:H20" si="7">SUM(B17:G17)</f>
        <v>1</v>
      </c>
    </row>
    <row r="18" spans="1:8" x14ac:dyDescent="0.25">
      <c r="A18" t="s">
        <v>528</v>
      </c>
      <c r="B18" s="44">
        <f t="shared" si="1"/>
        <v>0.18518518518518517</v>
      </c>
      <c r="C18" s="44">
        <f t="shared" si="2"/>
        <v>0.14814814814814814</v>
      </c>
      <c r="D18" s="44">
        <f t="shared" si="3"/>
        <v>0.48148148148148145</v>
      </c>
      <c r="E18" s="44">
        <f t="shared" si="4"/>
        <v>7.407407407407407E-2</v>
      </c>
      <c r="F18" s="44">
        <f t="shared" si="5"/>
        <v>7.407407407407407E-2</v>
      </c>
      <c r="G18" s="44">
        <f t="shared" si="6"/>
        <v>3.7037037037037035E-2</v>
      </c>
      <c r="H18" s="21">
        <f t="shared" si="7"/>
        <v>1</v>
      </c>
    </row>
    <row r="19" spans="1:8" x14ac:dyDescent="0.25">
      <c r="A19" t="s">
        <v>6</v>
      </c>
      <c r="B19" s="44">
        <f t="shared" si="1"/>
        <v>0.1111111111111111</v>
      </c>
      <c r="C19" s="44">
        <f t="shared" si="2"/>
        <v>0.22222222222222221</v>
      </c>
      <c r="D19" s="44">
        <f t="shared" si="3"/>
        <v>0.5</v>
      </c>
      <c r="E19" s="44">
        <f t="shared" si="4"/>
        <v>5.5555555555555552E-2</v>
      </c>
      <c r="F19" s="44">
        <f t="shared" si="5"/>
        <v>5.5555555555555552E-2</v>
      </c>
      <c r="G19" s="44">
        <f t="shared" si="6"/>
        <v>5.5555555555555552E-2</v>
      </c>
      <c r="H19" s="21">
        <f t="shared" si="7"/>
        <v>1</v>
      </c>
    </row>
    <row r="20" spans="1:8" x14ac:dyDescent="0.25">
      <c r="A20" t="s">
        <v>537</v>
      </c>
      <c r="B20" s="44">
        <f t="shared" si="1"/>
        <v>0.55555555555555558</v>
      </c>
      <c r="C20" s="44">
        <f t="shared" si="2"/>
        <v>5.5555555555555552E-2</v>
      </c>
      <c r="D20" s="44">
        <f t="shared" si="3"/>
        <v>0.20370370370370369</v>
      </c>
      <c r="E20" s="44">
        <f t="shared" si="4"/>
        <v>9.2592592592592587E-2</v>
      </c>
      <c r="F20" s="44">
        <f t="shared" si="5"/>
        <v>5.5555555555555552E-2</v>
      </c>
      <c r="G20" s="44">
        <f t="shared" si="6"/>
        <v>3.7037037037037035E-2</v>
      </c>
      <c r="H20" s="21">
        <f t="shared" si="7"/>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G20" sqref="G20"/>
    </sheetView>
  </sheetViews>
  <sheetFormatPr defaultRowHeight="15" x14ac:dyDescent="0.25"/>
  <cols>
    <col min="1" max="1" width="20.7109375" customWidth="1"/>
    <col min="2" max="7" width="7.28515625" customWidth="1"/>
  </cols>
  <sheetData>
    <row r="1" spans="1:7" x14ac:dyDescent="0.25">
      <c r="A1" s="91" t="s">
        <v>482</v>
      </c>
      <c r="B1" s="91"/>
      <c r="C1" s="91"/>
      <c r="D1" s="91"/>
      <c r="E1" s="91"/>
      <c r="F1" s="91"/>
      <c r="G1" s="91"/>
    </row>
    <row r="2" spans="1:7" x14ac:dyDescent="0.25">
      <c r="A2" s="93" t="s">
        <v>481</v>
      </c>
      <c r="B2" s="93"/>
      <c r="C2" s="93"/>
      <c r="D2" s="93"/>
      <c r="E2" s="93"/>
      <c r="F2" s="93"/>
      <c r="G2" s="93"/>
    </row>
    <row r="3" spans="1:7" x14ac:dyDescent="0.25">
      <c r="A3" s="17"/>
      <c r="B3" s="93" t="s">
        <v>12</v>
      </c>
      <c r="C3" s="93"/>
      <c r="D3" s="93" t="s">
        <v>70</v>
      </c>
      <c r="E3" s="93"/>
      <c r="F3" s="93" t="s">
        <v>21</v>
      </c>
      <c r="G3" s="93"/>
    </row>
    <row r="4" spans="1:7" x14ac:dyDescent="0.25">
      <c r="A4" s="12"/>
      <c r="B4" s="13"/>
      <c r="C4" s="13"/>
      <c r="D4" s="13"/>
      <c r="E4" s="13"/>
      <c r="F4" s="14"/>
      <c r="G4" s="13"/>
    </row>
    <row r="5" spans="1:7" x14ac:dyDescent="0.25">
      <c r="A5" s="12" t="s">
        <v>66</v>
      </c>
      <c r="B5" s="23" t="s">
        <v>161</v>
      </c>
      <c r="C5" s="13" t="s">
        <v>77</v>
      </c>
      <c r="D5" s="23" t="s">
        <v>203</v>
      </c>
      <c r="E5" s="12" t="s">
        <v>77</v>
      </c>
      <c r="F5" s="23" t="s">
        <v>203</v>
      </c>
      <c r="G5" s="13" t="s">
        <v>77</v>
      </c>
    </row>
    <row r="6" spans="1:7" x14ac:dyDescent="0.25">
      <c r="A6" s="12" t="s">
        <v>67</v>
      </c>
      <c r="B6" s="23" t="s">
        <v>629</v>
      </c>
      <c r="C6" s="13" t="s">
        <v>78</v>
      </c>
      <c r="D6" s="23" t="s">
        <v>631</v>
      </c>
      <c r="E6" s="12" t="s">
        <v>84</v>
      </c>
      <c r="F6" s="23" t="s">
        <v>631</v>
      </c>
      <c r="G6" s="13" t="s">
        <v>88</v>
      </c>
    </row>
    <row r="7" spans="1:7" x14ac:dyDescent="0.25">
      <c r="A7" s="12" t="s">
        <v>68</v>
      </c>
      <c r="B7" s="23" t="s">
        <v>181</v>
      </c>
      <c r="C7" s="13" t="s">
        <v>79</v>
      </c>
      <c r="D7" s="23" t="s">
        <v>632</v>
      </c>
      <c r="E7" s="12" t="s">
        <v>85</v>
      </c>
      <c r="F7" s="23" t="s">
        <v>638</v>
      </c>
      <c r="G7" s="13" t="s">
        <v>89</v>
      </c>
    </row>
    <row r="8" spans="1:7" x14ac:dyDescent="0.25">
      <c r="A8" s="12" t="s">
        <v>73</v>
      </c>
      <c r="B8" s="23" t="s">
        <v>171</v>
      </c>
      <c r="C8" s="13" t="s">
        <v>80</v>
      </c>
      <c r="D8" s="23" t="s">
        <v>96</v>
      </c>
      <c r="E8" s="12" t="s">
        <v>97</v>
      </c>
      <c r="F8" s="23" t="s">
        <v>95</v>
      </c>
      <c r="G8" s="13" t="s">
        <v>94</v>
      </c>
    </row>
    <row r="9" spans="1:7" x14ac:dyDescent="0.25">
      <c r="A9" s="12" t="s">
        <v>71</v>
      </c>
      <c r="B9" s="23" t="s">
        <v>212</v>
      </c>
      <c r="C9" s="13" t="s">
        <v>81</v>
      </c>
      <c r="D9" s="23" t="s">
        <v>634</v>
      </c>
      <c r="E9" s="12" t="s">
        <v>633</v>
      </c>
      <c r="F9" s="23" t="s">
        <v>639</v>
      </c>
      <c r="G9" s="13" t="s">
        <v>90</v>
      </c>
    </row>
    <row r="10" spans="1:7" x14ac:dyDescent="0.25">
      <c r="A10" s="12" t="s">
        <v>74</v>
      </c>
      <c r="B10" s="23" t="s">
        <v>178</v>
      </c>
      <c r="C10" s="13" t="s">
        <v>77</v>
      </c>
      <c r="D10" s="23" t="s">
        <v>179</v>
      </c>
      <c r="E10" s="12" t="s">
        <v>77</v>
      </c>
      <c r="F10" s="23" t="s">
        <v>179</v>
      </c>
      <c r="G10" s="13" t="s">
        <v>77</v>
      </c>
    </row>
    <row r="11" spans="1:7" x14ac:dyDescent="0.25">
      <c r="A11" s="12" t="s">
        <v>72</v>
      </c>
      <c r="B11" s="23" t="s">
        <v>93</v>
      </c>
      <c r="C11" s="13" t="s">
        <v>92</v>
      </c>
      <c r="D11" s="23" t="s">
        <v>635</v>
      </c>
      <c r="E11" s="12" t="s">
        <v>86</v>
      </c>
      <c r="F11" s="23" t="s">
        <v>99</v>
      </c>
      <c r="G11" s="13" t="s">
        <v>98</v>
      </c>
    </row>
    <row r="12" spans="1:7" x14ac:dyDescent="0.25">
      <c r="A12" s="12" t="s">
        <v>75</v>
      </c>
      <c r="B12" s="23" t="s">
        <v>680</v>
      </c>
      <c r="C12" s="13" t="s">
        <v>82</v>
      </c>
      <c r="D12" s="23" t="s">
        <v>636</v>
      </c>
      <c r="E12" s="12" t="s">
        <v>79</v>
      </c>
      <c r="F12" s="23" t="s">
        <v>168</v>
      </c>
      <c r="G12" s="13" t="s">
        <v>91</v>
      </c>
    </row>
    <row r="13" spans="1:7" x14ac:dyDescent="0.25">
      <c r="A13" s="12" t="s">
        <v>76</v>
      </c>
      <c r="B13" s="23" t="s">
        <v>630</v>
      </c>
      <c r="C13" s="13" t="s">
        <v>83</v>
      </c>
      <c r="D13" s="23" t="s">
        <v>637</v>
      </c>
      <c r="E13" s="12" t="s">
        <v>87</v>
      </c>
      <c r="F13" s="23" t="s">
        <v>101</v>
      </c>
      <c r="G13" s="13" t="s">
        <v>100</v>
      </c>
    </row>
    <row r="14" spans="1:7" x14ac:dyDescent="0.25">
      <c r="A14" s="64" t="s">
        <v>32</v>
      </c>
      <c r="B14" s="23">
        <v>177</v>
      </c>
      <c r="C14" s="13"/>
      <c r="D14" s="23">
        <v>178</v>
      </c>
      <c r="E14" s="12"/>
      <c r="F14" s="23">
        <v>180</v>
      </c>
      <c r="G14" s="13"/>
    </row>
    <row r="15" spans="1:7" x14ac:dyDescent="0.25">
      <c r="A15" s="64" t="s">
        <v>616</v>
      </c>
      <c r="B15" s="23">
        <v>12.26</v>
      </c>
      <c r="C15" s="13"/>
      <c r="D15" s="23">
        <v>8.18</v>
      </c>
      <c r="E15" s="12"/>
      <c r="F15" s="23">
        <v>21.61</v>
      </c>
      <c r="G15" s="13"/>
    </row>
    <row r="16" spans="1:7" x14ac:dyDescent="0.25">
      <c r="A16" s="94" t="s">
        <v>102</v>
      </c>
      <c r="B16" s="94"/>
      <c r="C16" s="94"/>
      <c r="D16" s="94"/>
      <c r="E16" s="94"/>
      <c r="F16" s="94"/>
      <c r="G16" s="94"/>
    </row>
    <row r="17" spans="1:7" x14ac:dyDescent="0.25">
      <c r="A17" s="58" t="s">
        <v>623</v>
      </c>
      <c r="B17" s="58"/>
      <c r="C17" s="13"/>
      <c r="D17" s="58"/>
      <c r="E17" s="58"/>
      <c r="F17" s="58"/>
      <c r="G17" s="13"/>
    </row>
    <row r="18" spans="1:7" x14ac:dyDescent="0.25">
      <c r="A18" s="92"/>
      <c r="B18" s="92"/>
      <c r="C18" s="58"/>
      <c r="D18" s="58"/>
      <c r="E18" s="58"/>
      <c r="F18" s="58"/>
      <c r="G18" s="58"/>
    </row>
    <row r="19" spans="1:7" x14ac:dyDescent="0.25">
      <c r="A19" s="92"/>
      <c r="B19" s="92"/>
      <c r="C19" s="92"/>
      <c r="D19" s="58"/>
      <c r="E19" s="58"/>
      <c r="F19" s="58"/>
      <c r="G19" s="58"/>
    </row>
    <row r="20" spans="1:7" x14ac:dyDescent="0.25">
      <c r="A20" s="61"/>
      <c r="B20" s="61"/>
      <c r="C20" s="61"/>
      <c r="D20" s="61"/>
      <c r="E20" s="61"/>
      <c r="F20" s="61"/>
      <c r="G20" s="61"/>
    </row>
    <row r="21" spans="1:7" x14ac:dyDescent="0.25">
      <c r="A21" s="61"/>
      <c r="B21" s="61"/>
      <c r="C21" s="61"/>
      <c r="D21" s="61"/>
      <c r="E21" s="61"/>
      <c r="F21" s="61"/>
      <c r="G21" s="61"/>
    </row>
    <row r="22" spans="1:7" x14ac:dyDescent="0.25">
      <c r="A22" s="61"/>
      <c r="B22" s="61"/>
      <c r="C22" s="61"/>
      <c r="D22" s="61"/>
      <c r="E22" s="61"/>
      <c r="F22" s="61"/>
      <c r="G22" s="61"/>
    </row>
    <row r="23" spans="1:7" x14ac:dyDescent="0.25">
      <c r="A23" s="61"/>
      <c r="B23" s="61"/>
      <c r="C23" s="61"/>
      <c r="D23" s="61"/>
      <c r="E23" s="61"/>
      <c r="F23" s="61"/>
      <c r="G23" s="61"/>
    </row>
    <row r="24" spans="1:7" x14ac:dyDescent="0.25">
      <c r="A24" s="61"/>
      <c r="B24" s="61"/>
      <c r="C24" s="61"/>
      <c r="D24" s="61"/>
      <c r="E24" s="61"/>
      <c r="F24" s="61"/>
      <c r="G24" s="61"/>
    </row>
    <row r="25" spans="1:7" x14ac:dyDescent="0.25">
      <c r="A25" s="61"/>
      <c r="B25" s="61"/>
      <c r="C25" s="61"/>
      <c r="D25" s="61"/>
      <c r="E25" s="61"/>
      <c r="F25" s="61"/>
      <c r="G25" s="61"/>
    </row>
  </sheetData>
  <mergeCells count="8">
    <mergeCell ref="A1:G1"/>
    <mergeCell ref="A18:B18"/>
    <mergeCell ref="A19:C19"/>
    <mergeCell ref="B3:C3"/>
    <mergeCell ref="D3:E3"/>
    <mergeCell ref="F3:G3"/>
    <mergeCell ref="A16:G16"/>
    <mergeCell ref="A2:G2"/>
  </mergeCells>
  <pageMargins left="0.7" right="0.7" top="0.75" bottom="0.75" header="0.3" footer="0.3"/>
  <ignoredErrors>
    <ignoredError sqref="C5:C10 C12:C13 E5:E7 E10:E13 F13 G5:G7 G9:G10 G12 B5 B11:B12 B6:B10 B13 D8 D5:D7 D9:D13 F11 F8 F5:F7 F9:F10 F12"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9" sqref="A1:G19"/>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544</v>
      </c>
      <c r="B16" s="108"/>
      <c r="C16" s="108"/>
      <c r="D16" s="108"/>
      <c r="E16" s="108"/>
      <c r="F16" s="108"/>
      <c r="G16" s="108"/>
      <c r="H16" s="61"/>
    </row>
    <row r="17" spans="1:8" x14ac:dyDescent="0.25">
      <c r="A17" s="108" t="s">
        <v>545</v>
      </c>
      <c r="B17" s="108"/>
      <c r="C17" s="108"/>
      <c r="D17" s="108"/>
      <c r="E17" s="108"/>
      <c r="F17" s="108"/>
      <c r="G17" s="108"/>
      <c r="H17" s="61"/>
    </row>
    <row r="18" spans="1:8" x14ac:dyDescent="0.25">
      <c r="A18" s="113" t="s">
        <v>546</v>
      </c>
      <c r="B18" s="113"/>
      <c r="C18" s="113"/>
      <c r="D18" s="113"/>
      <c r="E18" s="113"/>
      <c r="F18" s="113"/>
      <c r="G18" s="113"/>
      <c r="H18" s="61"/>
    </row>
    <row r="19" spans="1:8" x14ac:dyDescent="0.25">
      <c r="A19" s="113" t="s">
        <v>547</v>
      </c>
      <c r="B19" s="113"/>
      <c r="C19" s="113"/>
      <c r="D19" s="113"/>
      <c r="E19" s="113"/>
      <c r="F19" s="113"/>
      <c r="G19" s="113"/>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4">
    <mergeCell ref="A16:G16"/>
    <mergeCell ref="A17:G17"/>
    <mergeCell ref="A18:G18"/>
    <mergeCell ref="A19:G19"/>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H6" activeCellId="1" sqref="A6:A16 H6:H16"/>
    </sheetView>
  </sheetViews>
  <sheetFormatPr defaultRowHeight="15" x14ac:dyDescent="0.25"/>
  <sheetData>
    <row r="1" spans="1:8" x14ac:dyDescent="0.25">
      <c r="A1" t="s">
        <v>539</v>
      </c>
    </row>
    <row r="4" spans="1:8" x14ac:dyDescent="0.25">
      <c r="B4" t="s">
        <v>533</v>
      </c>
    </row>
    <row r="5" spans="1:8" x14ac:dyDescent="0.25">
      <c r="A5" t="s">
        <v>540</v>
      </c>
      <c r="B5" t="s">
        <v>529</v>
      </c>
      <c r="C5" t="s">
        <v>530</v>
      </c>
      <c r="D5" t="s">
        <v>541</v>
      </c>
      <c r="E5" t="s">
        <v>532</v>
      </c>
      <c r="F5" t="s">
        <v>521</v>
      </c>
      <c r="G5" t="s">
        <v>27</v>
      </c>
      <c r="H5" t="s">
        <v>135</v>
      </c>
    </row>
    <row r="6" spans="1:8" x14ac:dyDescent="0.25">
      <c r="A6" t="s">
        <v>70</v>
      </c>
      <c r="B6">
        <v>0</v>
      </c>
      <c r="C6">
        <v>1</v>
      </c>
      <c r="D6">
        <v>3</v>
      </c>
      <c r="E6">
        <v>1</v>
      </c>
      <c r="F6">
        <v>1</v>
      </c>
      <c r="G6">
        <v>0</v>
      </c>
      <c r="H6">
        <f>SUM(B6:G6)</f>
        <v>6</v>
      </c>
    </row>
    <row r="7" spans="1:8" x14ac:dyDescent="0.25">
      <c r="A7" t="s">
        <v>10</v>
      </c>
      <c r="B7">
        <v>3</v>
      </c>
      <c r="C7">
        <v>0</v>
      </c>
      <c r="D7">
        <v>4</v>
      </c>
      <c r="E7">
        <v>0</v>
      </c>
      <c r="F7">
        <v>0</v>
      </c>
      <c r="G7">
        <v>1</v>
      </c>
      <c r="H7">
        <f t="shared" ref="H7:H17" si="0">SUM(B7:G7)</f>
        <v>8</v>
      </c>
    </row>
    <row r="8" spans="1:8" x14ac:dyDescent="0.25">
      <c r="A8" t="s">
        <v>12</v>
      </c>
      <c r="B8">
        <v>2</v>
      </c>
      <c r="C8">
        <v>2</v>
      </c>
      <c r="D8">
        <v>9</v>
      </c>
      <c r="E8">
        <v>0</v>
      </c>
      <c r="F8">
        <v>0</v>
      </c>
      <c r="G8">
        <v>0</v>
      </c>
      <c r="H8">
        <f t="shared" si="0"/>
        <v>13</v>
      </c>
    </row>
    <row r="9" spans="1:8" x14ac:dyDescent="0.25">
      <c r="A9" t="s">
        <v>14</v>
      </c>
      <c r="B9">
        <v>1</v>
      </c>
      <c r="C9">
        <v>0</v>
      </c>
      <c r="D9">
        <v>2</v>
      </c>
      <c r="E9">
        <v>0</v>
      </c>
      <c r="F9">
        <v>0</v>
      </c>
      <c r="G9">
        <v>0</v>
      </c>
      <c r="H9">
        <f t="shared" si="0"/>
        <v>3</v>
      </c>
    </row>
    <row r="10" spans="1:8" x14ac:dyDescent="0.25">
      <c r="A10" t="s">
        <v>16</v>
      </c>
      <c r="B10">
        <v>4</v>
      </c>
      <c r="C10">
        <v>5</v>
      </c>
      <c r="D10">
        <v>10</v>
      </c>
      <c r="E10">
        <v>2</v>
      </c>
      <c r="F10">
        <v>0</v>
      </c>
      <c r="G10">
        <v>0</v>
      </c>
      <c r="H10">
        <f t="shared" si="0"/>
        <v>21</v>
      </c>
    </row>
    <row r="11" spans="1:8" x14ac:dyDescent="0.25">
      <c r="A11" t="s">
        <v>17</v>
      </c>
      <c r="B11">
        <v>22</v>
      </c>
      <c r="C11">
        <v>5</v>
      </c>
      <c r="D11">
        <v>31</v>
      </c>
      <c r="E11">
        <v>3</v>
      </c>
      <c r="F11">
        <v>2</v>
      </c>
      <c r="G11">
        <v>3</v>
      </c>
      <c r="H11">
        <f t="shared" si="0"/>
        <v>66</v>
      </c>
    </row>
    <row r="12" spans="1:8" x14ac:dyDescent="0.25">
      <c r="A12" t="s">
        <v>18</v>
      </c>
      <c r="B12">
        <v>3</v>
      </c>
      <c r="C12">
        <v>3</v>
      </c>
      <c r="D12">
        <v>7</v>
      </c>
      <c r="E12">
        <v>2</v>
      </c>
      <c r="F12">
        <v>0</v>
      </c>
      <c r="G12">
        <v>1</v>
      </c>
      <c r="H12">
        <f t="shared" si="0"/>
        <v>16</v>
      </c>
    </row>
    <row r="13" spans="1:8" x14ac:dyDescent="0.25">
      <c r="A13" t="s">
        <v>542</v>
      </c>
      <c r="B13">
        <v>1</v>
      </c>
      <c r="C13">
        <v>0</v>
      </c>
      <c r="D13">
        <v>4</v>
      </c>
      <c r="E13">
        <v>2</v>
      </c>
      <c r="F13">
        <v>0</v>
      </c>
      <c r="G13">
        <v>0</v>
      </c>
      <c r="H13">
        <f t="shared" si="0"/>
        <v>7</v>
      </c>
    </row>
    <row r="14" spans="1:8" x14ac:dyDescent="0.25">
      <c r="A14" t="s">
        <v>21</v>
      </c>
      <c r="B14">
        <v>17</v>
      </c>
      <c r="C14">
        <v>3</v>
      </c>
      <c r="D14">
        <v>10</v>
      </c>
      <c r="E14">
        <v>0</v>
      </c>
      <c r="F14">
        <v>2</v>
      </c>
      <c r="G14">
        <v>0</v>
      </c>
      <c r="H14">
        <f t="shared" si="0"/>
        <v>32</v>
      </c>
    </row>
    <row r="15" spans="1:8" x14ac:dyDescent="0.25">
      <c r="A15" t="s">
        <v>23</v>
      </c>
      <c r="B15">
        <v>1</v>
      </c>
      <c r="C15">
        <v>0</v>
      </c>
      <c r="D15">
        <v>8</v>
      </c>
      <c r="E15">
        <v>0</v>
      </c>
      <c r="F15">
        <v>0</v>
      </c>
      <c r="G15">
        <v>1</v>
      </c>
      <c r="H15">
        <f t="shared" si="0"/>
        <v>10</v>
      </c>
    </row>
    <row r="16" spans="1:8" x14ac:dyDescent="0.25">
      <c r="A16" t="s">
        <v>25</v>
      </c>
      <c r="B16">
        <v>0</v>
      </c>
      <c r="C16">
        <v>1</v>
      </c>
      <c r="D16">
        <v>0</v>
      </c>
      <c r="E16">
        <v>0</v>
      </c>
      <c r="F16">
        <v>0</v>
      </c>
      <c r="G16">
        <v>0</v>
      </c>
      <c r="H16">
        <f t="shared" si="0"/>
        <v>1</v>
      </c>
    </row>
    <row r="17" spans="1:8" x14ac:dyDescent="0.25">
      <c r="A17" t="s">
        <v>27</v>
      </c>
      <c r="B17">
        <v>3</v>
      </c>
      <c r="C17">
        <v>4</v>
      </c>
      <c r="D17">
        <v>16</v>
      </c>
      <c r="E17">
        <v>1</v>
      </c>
      <c r="F17">
        <v>2</v>
      </c>
      <c r="G17">
        <v>0</v>
      </c>
      <c r="H17">
        <f t="shared" si="0"/>
        <v>26</v>
      </c>
    </row>
    <row r="18" spans="1:8" x14ac:dyDescent="0.25">
      <c r="H18">
        <f>SUM(H2:H17)</f>
        <v>209</v>
      </c>
    </row>
    <row r="20" spans="1:8" x14ac:dyDescent="0.25">
      <c r="A20" t="s">
        <v>543</v>
      </c>
    </row>
    <row r="22" spans="1:8" x14ac:dyDescent="0.25">
      <c r="A22" t="s">
        <v>540</v>
      </c>
      <c r="B22" t="s">
        <v>529</v>
      </c>
      <c r="C22" t="s">
        <v>530</v>
      </c>
      <c r="D22" t="s">
        <v>541</v>
      </c>
      <c r="E22" t="s">
        <v>532</v>
      </c>
      <c r="F22" t="s">
        <v>521</v>
      </c>
      <c r="G22" t="s">
        <v>27</v>
      </c>
    </row>
    <row r="23" spans="1:8" x14ac:dyDescent="0.25">
      <c r="A23" t="s">
        <v>70</v>
      </c>
      <c r="B23" s="21">
        <f>B6/H6</f>
        <v>0</v>
      </c>
      <c r="C23" s="21">
        <f>C6/H6</f>
        <v>0.16666666666666666</v>
      </c>
      <c r="D23" s="21">
        <f>D6/H6</f>
        <v>0.5</v>
      </c>
      <c r="E23" s="21">
        <f>E6/H6</f>
        <v>0.16666666666666666</v>
      </c>
      <c r="F23" s="21">
        <f>F6/H6</f>
        <v>0.16666666666666666</v>
      </c>
      <c r="G23" s="21">
        <f>G6/H6</f>
        <v>0</v>
      </c>
      <c r="H23">
        <f>SUM(B23:G23)</f>
        <v>0.99999999999999989</v>
      </c>
    </row>
    <row r="24" spans="1:8" x14ac:dyDescent="0.25">
      <c r="A24" t="s">
        <v>10</v>
      </c>
      <c r="B24" s="21">
        <f t="shared" ref="B24:B28" si="1">B7/H7</f>
        <v>0.375</v>
      </c>
      <c r="C24" s="21">
        <f t="shared" ref="C24:C28" si="2">C7/H7</f>
        <v>0</v>
      </c>
      <c r="D24" s="21">
        <f t="shared" ref="D24:D28" si="3">D7/H7</f>
        <v>0.5</v>
      </c>
      <c r="E24" s="21">
        <f t="shared" ref="E24:E28" si="4">E7/H7</f>
        <v>0</v>
      </c>
      <c r="F24" s="21">
        <f t="shared" ref="F24:F28" si="5">F7/H7</f>
        <v>0</v>
      </c>
      <c r="G24" s="21">
        <f t="shared" ref="G24:G28" si="6">G7/H7</f>
        <v>0.125</v>
      </c>
      <c r="H24">
        <f t="shared" ref="H24:H35" si="7">SUM(B24:G24)</f>
        <v>1</v>
      </c>
    </row>
    <row r="25" spans="1:8" x14ac:dyDescent="0.25">
      <c r="A25" t="s">
        <v>12</v>
      </c>
      <c r="B25" s="21">
        <f t="shared" si="1"/>
        <v>0.15384615384615385</v>
      </c>
      <c r="C25" s="21">
        <f t="shared" si="2"/>
        <v>0.15384615384615385</v>
      </c>
      <c r="D25" s="21">
        <f t="shared" si="3"/>
        <v>0.69230769230769229</v>
      </c>
      <c r="E25" s="21">
        <f t="shared" si="4"/>
        <v>0</v>
      </c>
      <c r="F25" s="21">
        <f t="shared" si="5"/>
        <v>0</v>
      </c>
      <c r="G25" s="21">
        <f t="shared" si="6"/>
        <v>0</v>
      </c>
      <c r="H25">
        <f t="shared" si="7"/>
        <v>1</v>
      </c>
    </row>
    <row r="26" spans="1:8" x14ac:dyDescent="0.25">
      <c r="A26" t="s">
        <v>14</v>
      </c>
      <c r="B26" s="21">
        <f t="shared" si="1"/>
        <v>0.33333333333333331</v>
      </c>
      <c r="C26" s="21">
        <f t="shared" si="2"/>
        <v>0</v>
      </c>
      <c r="D26" s="21">
        <f t="shared" si="3"/>
        <v>0.66666666666666663</v>
      </c>
      <c r="E26" s="21">
        <f t="shared" si="4"/>
        <v>0</v>
      </c>
      <c r="F26" s="21">
        <f t="shared" si="5"/>
        <v>0</v>
      </c>
      <c r="G26" s="21">
        <f t="shared" si="6"/>
        <v>0</v>
      </c>
      <c r="H26">
        <f t="shared" si="7"/>
        <v>1</v>
      </c>
    </row>
    <row r="27" spans="1:8" x14ac:dyDescent="0.25">
      <c r="A27" t="s">
        <v>16</v>
      </c>
      <c r="B27" s="21">
        <f t="shared" si="1"/>
        <v>0.19047619047619047</v>
      </c>
      <c r="C27" s="21">
        <f t="shared" si="2"/>
        <v>0.23809523809523808</v>
      </c>
      <c r="D27" s="21">
        <f t="shared" si="3"/>
        <v>0.47619047619047616</v>
      </c>
      <c r="E27" s="21">
        <f t="shared" si="4"/>
        <v>9.5238095238095233E-2</v>
      </c>
      <c r="F27" s="21">
        <f t="shared" si="5"/>
        <v>0</v>
      </c>
      <c r="G27" s="21">
        <f t="shared" si="6"/>
        <v>0</v>
      </c>
      <c r="H27">
        <f t="shared" si="7"/>
        <v>0.99999999999999989</v>
      </c>
    </row>
    <row r="28" spans="1:8" x14ac:dyDescent="0.25">
      <c r="A28" t="s">
        <v>17</v>
      </c>
      <c r="B28" s="21">
        <f t="shared" si="1"/>
        <v>0.33333333333333331</v>
      </c>
      <c r="C28" s="21">
        <f t="shared" si="2"/>
        <v>7.575757575757576E-2</v>
      </c>
      <c r="D28" s="21">
        <f t="shared" si="3"/>
        <v>0.46969696969696972</v>
      </c>
      <c r="E28" s="21">
        <f t="shared" si="4"/>
        <v>4.5454545454545456E-2</v>
      </c>
      <c r="F28" s="21">
        <f t="shared" si="5"/>
        <v>3.0303030303030304E-2</v>
      </c>
      <c r="G28" s="21">
        <f t="shared" si="6"/>
        <v>4.5454545454545456E-2</v>
      </c>
      <c r="H28">
        <f t="shared" si="7"/>
        <v>0.99999999999999989</v>
      </c>
    </row>
    <row r="29" spans="1:8" x14ac:dyDescent="0.25">
      <c r="A29" t="s">
        <v>540</v>
      </c>
      <c r="B29" t="s">
        <v>529</v>
      </c>
      <c r="C29" t="s">
        <v>530</v>
      </c>
      <c r="D29" t="s">
        <v>541</v>
      </c>
      <c r="E29" t="s">
        <v>532</v>
      </c>
      <c r="F29" t="s">
        <v>521</v>
      </c>
      <c r="G29" t="s">
        <v>27</v>
      </c>
    </row>
    <row r="30" spans="1:8" x14ac:dyDescent="0.25">
      <c r="A30" t="s">
        <v>18</v>
      </c>
      <c r="B30" s="21">
        <f>B12/H12</f>
        <v>0.1875</v>
      </c>
      <c r="C30" s="21">
        <f>C12/H12</f>
        <v>0.1875</v>
      </c>
      <c r="D30" s="21">
        <f>D12/H12</f>
        <v>0.4375</v>
      </c>
      <c r="E30" s="21">
        <f>E12/H12</f>
        <v>0.125</v>
      </c>
      <c r="F30" s="21">
        <f>F12/H12</f>
        <v>0</v>
      </c>
      <c r="G30" s="21">
        <f>G12/H12</f>
        <v>6.25E-2</v>
      </c>
      <c r="H30">
        <f t="shared" si="7"/>
        <v>1</v>
      </c>
    </row>
    <row r="31" spans="1:8" x14ac:dyDescent="0.25">
      <c r="A31" t="s">
        <v>542</v>
      </c>
      <c r="B31" s="21">
        <f t="shared" ref="B31:B35" si="8">B13/H13</f>
        <v>0.14285714285714285</v>
      </c>
      <c r="C31" s="21">
        <f t="shared" ref="C31:C35" si="9">C13/H13</f>
        <v>0</v>
      </c>
      <c r="D31" s="21">
        <f t="shared" ref="D31:D35" si="10">D13/H13</f>
        <v>0.5714285714285714</v>
      </c>
      <c r="E31" s="21">
        <f t="shared" ref="E31:E35" si="11">E13/H13</f>
        <v>0.2857142857142857</v>
      </c>
      <c r="F31" s="21">
        <f t="shared" ref="F31:F35" si="12">F13/H13</f>
        <v>0</v>
      </c>
      <c r="G31" s="21">
        <f t="shared" ref="G31:G35" si="13">G13/H13</f>
        <v>0</v>
      </c>
      <c r="H31">
        <f t="shared" si="7"/>
        <v>0.99999999999999989</v>
      </c>
    </row>
    <row r="32" spans="1:8" x14ac:dyDescent="0.25">
      <c r="A32" t="s">
        <v>21</v>
      </c>
      <c r="B32" s="21">
        <f t="shared" si="8"/>
        <v>0.53125</v>
      </c>
      <c r="C32" s="21">
        <f t="shared" si="9"/>
        <v>9.375E-2</v>
      </c>
      <c r="D32" s="21">
        <f t="shared" si="10"/>
        <v>0.3125</v>
      </c>
      <c r="E32" s="21">
        <f t="shared" si="11"/>
        <v>0</v>
      </c>
      <c r="F32" s="21">
        <f t="shared" si="12"/>
        <v>6.25E-2</v>
      </c>
      <c r="G32" s="21">
        <f t="shared" si="13"/>
        <v>0</v>
      </c>
      <c r="H32">
        <f t="shared" si="7"/>
        <v>1</v>
      </c>
    </row>
    <row r="33" spans="1:8" x14ac:dyDescent="0.25">
      <c r="A33" t="s">
        <v>23</v>
      </c>
      <c r="B33" s="21">
        <f t="shared" si="8"/>
        <v>0.1</v>
      </c>
      <c r="C33" s="21">
        <f t="shared" si="9"/>
        <v>0</v>
      </c>
      <c r="D33" s="21">
        <f t="shared" si="10"/>
        <v>0.8</v>
      </c>
      <c r="E33" s="21">
        <f t="shared" si="11"/>
        <v>0</v>
      </c>
      <c r="F33" s="21">
        <f t="shared" si="12"/>
        <v>0</v>
      </c>
      <c r="G33" s="21">
        <f t="shared" si="13"/>
        <v>0.1</v>
      </c>
      <c r="H33">
        <f t="shared" si="7"/>
        <v>1</v>
      </c>
    </row>
    <row r="34" spans="1:8" x14ac:dyDescent="0.25">
      <c r="A34" t="s">
        <v>25</v>
      </c>
      <c r="B34" s="21">
        <f t="shared" si="8"/>
        <v>0</v>
      </c>
      <c r="C34" s="21">
        <f t="shared" si="9"/>
        <v>1</v>
      </c>
      <c r="D34" s="21">
        <f t="shared" si="10"/>
        <v>0</v>
      </c>
      <c r="E34" s="21">
        <f t="shared" si="11"/>
        <v>0</v>
      </c>
      <c r="F34" s="21">
        <f t="shared" si="12"/>
        <v>0</v>
      </c>
      <c r="G34" s="21">
        <f t="shared" si="13"/>
        <v>0</v>
      </c>
      <c r="H34">
        <f t="shared" si="7"/>
        <v>1</v>
      </c>
    </row>
    <row r="35" spans="1:8" x14ac:dyDescent="0.25">
      <c r="A35" t="s">
        <v>27</v>
      </c>
      <c r="B35" s="21">
        <f t="shared" si="8"/>
        <v>0.11538461538461539</v>
      </c>
      <c r="C35" s="21">
        <f t="shared" si="9"/>
        <v>0.15384615384615385</v>
      </c>
      <c r="D35" s="21">
        <f t="shared" si="10"/>
        <v>0.61538461538461542</v>
      </c>
      <c r="E35" s="21">
        <f t="shared" si="11"/>
        <v>3.8461538461538464E-2</v>
      </c>
      <c r="F35" s="21">
        <f t="shared" si="12"/>
        <v>7.6923076923076927E-2</v>
      </c>
      <c r="G35" s="21">
        <f t="shared" si="13"/>
        <v>0</v>
      </c>
      <c r="H35">
        <f t="shared" si="7"/>
        <v>1</v>
      </c>
    </row>
    <row r="39" spans="1:8" x14ac:dyDescent="0.25">
      <c r="B39" t="s">
        <v>529</v>
      </c>
      <c r="C39" t="s">
        <v>530</v>
      </c>
      <c r="D39" t="s">
        <v>541</v>
      </c>
      <c r="E39" t="s">
        <v>532</v>
      </c>
      <c r="F39" t="s">
        <v>521</v>
      </c>
      <c r="G39" t="s">
        <v>27</v>
      </c>
    </row>
    <row r="40" spans="1:8" x14ac:dyDescent="0.25">
      <c r="A40" t="s">
        <v>12</v>
      </c>
      <c r="B40" s="44">
        <v>0.15384615384615385</v>
      </c>
      <c r="C40" s="44">
        <v>0.15384615384615385</v>
      </c>
      <c r="D40" s="44">
        <v>0.69230769230769229</v>
      </c>
      <c r="E40" s="44">
        <v>0</v>
      </c>
      <c r="F40" s="44">
        <v>0</v>
      </c>
      <c r="G40" s="44">
        <v>0</v>
      </c>
      <c r="H40">
        <v>1</v>
      </c>
    </row>
    <row r="41" spans="1:8" x14ac:dyDescent="0.25">
      <c r="A41" t="s">
        <v>16</v>
      </c>
      <c r="B41" s="44">
        <v>0.19047619047619047</v>
      </c>
      <c r="C41" s="44">
        <v>0.23809523809523808</v>
      </c>
      <c r="D41" s="44">
        <v>0.47619047619047616</v>
      </c>
      <c r="E41" s="44">
        <v>9.5238095238095233E-2</v>
      </c>
      <c r="F41" s="44">
        <v>0</v>
      </c>
      <c r="G41" s="44">
        <v>0</v>
      </c>
      <c r="H41">
        <v>0.99999999999999989</v>
      </c>
    </row>
    <row r="42" spans="1:8" x14ac:dyDescent="0.25">
      <c r="A42" t="s">
        <v>17</v>
      </c>
      <c r="B42" s="44">
        <v>0.33333333333333331</v>
      </c>
      <c r="C42" s="44">
        <v>7.575757575757576E-2</v>
      </c>
      <c r="D42" s="44">
        <v>0.46969696969696972</v>
      </c>
      <c r="E42" s="44">
        <v>4.5454545454545456E-2</v>
      </c>
      <c r="F42" s="44">
        <v>3.0303030303030304E-2</v>
      </c>
      <c r="G42" s="44">
        <v>4.5454545454545456E-2</v>
      </c>
      <c r="H42">
        <v>0.99999999999999989</v>
      </c>
    </row>
    <row r="43" spans="1:8" x14ac:dyDescent="0.25">
      <c r="A43" t="s">
        <v>18</v>
      </c>
      <c r="B43" s="44">
        <v>0.1875</v>
      </c>
      <c r="C43" s="44">
        <v>0.1875</v>
      </c>
      <c r="D43" s="44">
        <v>0.4375</v>
      </c>
      <c r="E43" s="44">
        <v>0.125</v>
      </c>
      <c r="F43" s="44">
        <v>0</v>
      </c>
      <c r="G43" s="44">
        <v>6.25E-2</v>
      </c>
      <c r="H43">
        <v>1</v>
      </c>
    </row>
    <row r="44" spans="1:8" x14ac:dyDescent="0.25">
      <c r="A44" t="s">
        <v>21</v>
      </c>
      <c r="B44" s="44">
        <v>0.53125</v>
      </c>
      <c r="C44" s="44">
        <v>9.375E-2</v>
      </c>
      <c r="D44" s="44">
        <v>0.3125</v>
      </c>
      <c r="E44" s="44">
        <v>0</v>
      </c>
      <c r="F44" s="44">
        <v>6.25E-2</v>
      </c>
      <c r="G44" s="44">
        <v>0</v>
      </c>
      <c r="H44">
        <v>1</v>
      </c>
    </row>
    <row r="45" spans="1:8" x14ac:dyDescent="0.25">
      <c r="A45" t="s">
        <v>23</v>
      </c>
      <c r="B45" s="44">
        <v>0.1</v>
      </c>
      <c r="C45" s="44">
        <v>0</v>
      </c>
      <c r="D45" s="44">
        <v>0.8</v>
      </c>
      <c r="E45" s="44">
        <v>0</v>
      </c>
      <c r="F45" s="44">
        <v>0</v>
      </c>
      <c r="G45" s="44">
        <v>0.1</v>
      </c>
      <c r="H45">
        <v>1</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7" sqref="A1:G17"/>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676</v>
      </c>
      <c r="B16" s="108"/>
      <c r="C16" s="108"/>
      <c r="D16" s="108"/>
      <c r="E16" s="108"/>
      <c r="F16" s="108"/>
      <c r="G16" s="108"/>
      <c r="H16" s="61"/>
    </row>
    <row r="17" spans="1:8" x14ac:dyDescent="0.25">
      <c r="A17" s="89" t="s">
        <v>611</v>
      </c>
      <c r="B17" s="89"/>
      <c r="C17" s="89"/>
      <c r="D17" s="89"/>
      <c r="E17" s="89"/>
      <c r="F17" s="89"/>
      <c r="G17" s="89"/>
      <c r="H17" s="61"/>
    </row>
    <row r="18" spans="1:8" x14ac:dyDescent="0.25">
      <c r="A18" s="101"/>
      <c r="B18" s="101"/>
      <c r="C18" s="101"/>
      <c r="D18" s="101"/>
      <c r="E18" s="101"/>
      <c r="F18" s="101"/>
      <c r="G18" s="101"/>
      <c r="H18" s="61"/>
    </row>
    <row r="19" spans="1:8" x14ac:dyDescent="0.25">
      <c r="A19" s="89"/>
      <c r="B19" s="89"/>
      <c r="C19" s="89"/>
      <c r="D19" s="89"/>
      <c r="E19" s="89"/>
      <c r="F19" s="89"/>
      <c r="G19" s="89"/>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4">
    <mergeCell ref="A16:G16"/>
    <mergeCell ref="A17:G17"/>
    <mergeCell ref="A18:G18"/>
    <mergeCell ref="A19:G19"/>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L24" sqref="L24"/>
    </sheetView>
  </sheetViews>
  <sheetFormatPr defaultRowHeight="15" x14ac:dyDescent="0.25"/>
  <sheetData>
    <row r="1" spans="1:2" x14ac:dyDescent="0.25">
      <c r="A1" t="s">
        <v>548</v>
      </c>
    </row>
    <row r="3" spans="1:2" x14ac:dyDescent="0.25">
      <c r="B3" t="s">
        <v>502</v>
      </c>
    </row>
    <row r="4" spans="1:2" x14ac:dyDescent="0.25">
      <c r="A4" t="s">
        <v>549</v>
      </c>
      <c r="B4">
        <v>7.0000000000000007E-2</v>
      </c>
    </row>
    <row r="5" spans="1:2" x14ac:dyDescent="0.25">
      <c r="A5" t="s">
        <v>550</v>
      </c>
      <c r="B5">
        <v>0.02</v>
      </c>
    </row>
    <row r="6" spans="1:2" x14ac:dyDescent="0.25">
      <c r="A6" t="s">
        <v>551</v>
      </c>
      <c r="B6">
        <v>7.0000000000000007E-2</v>
      </c>
    </row>
    <row r="7" spans="1:2" x14ac:dyDescent="0.25">
      <c r="A7" t="s">
        <v>552</v>
      </c>
      <c r="B7">
        <v>0.13</v>
      </c>
    </row>
    <row r="8" spans="1:2" x14ac:dyDescent="0.25">
      <c r="A8" t="s">
        <v>553</v>
      </c>
      <c r="B8">
        <v>0.05</v>
      </c>
    </row>
    <row r="9" spans="1:2" x14ac:dyDescent="0.25">
      <c r="A9" t="s">
        <v>554</v>
      </c>
      <c r="B9">
        <v>0.1</v>
      </c>
    </row>
    <row r="10" spans="1:2" x14ac:dyDescent="0.25">
      <c r="A10" t="s">
        <v>555</v>
      </c>
      <c r="B10">
        <v>0.15</v>
      </c>
    </row>
    <row r="11" spans="1:2" x14ac:dyDescent="0.25">
      <c r="A11" t="s">
        <v>556</v>
      </c>
      <c r="B11">
        <v>0.2</v>
      </c>
    </row>
    <row r="12" spans="1:2" x14ac:dyDescent="0.25">
      <c r="A12" t="s">
        <v>27</v>
      </c>
      <c r="B12">
        <v>7.0000000000000007E-2</v>
      </c>
    </row>
    <row r="13" spans="1:2" x14ac:dyDescent="0.25">
      <c r="A13" t="s">
        <v>557</v>
      </c>
      <c r="B13">
        <v>0.55000000000000004</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7" sqref="A1:G17"/>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559</v>
      </c>
      <c r="B16" s="108"/>
      <c r="C16" s="108"/>
      <c r="D16" s="108"/>
      <c r="E16" s="108"/>
      <c r="F16" s="108"/>
      <c r="G16" s="108"/>
      <c r="H16" s="61"/>
    </row>
    <row r="17" spans="1:8" x14ac:dyDescent="0.25">
      <c r="A17" s="89" t="s">
        <v>612</v>
      </c>
      <c r="B17" s="89"/>
      <c r="C17" s="89"/>
      <c r="D17" s="89"/>
      <c r="E17" s="89"/>
      <c r="F17" s="89"/>
      <c r="G17" s="89"/>
      <c r="H17" s="61"/>
    </row>
    <row r="18" spans="1:8" x14ac:dyDescent="0.25">
      <c r="A18" s="101"/>
      <c r="B18" s="101"/>
      <c r="C18" s="101"/>
      <c r="D18" s="101"/>
      <c r="E18" s="101"/>
      <c r="F18" s="101"/>
      <c r="G18" s="101"/>
      <c r="H18" s="61"/>
    </row>
    <row r="19" spans="1:8" x14ac:dyDescent="0.25">
      <c r="A19" s="89"/>
      <c r="B19" s="89"/>
      <c r="C19" s="89"/>
      <c r="D19" s="89"/>
      <c r="E19" s="89"/>
      <c r="F19" s="89"/>
      <c r="G19" s="89"/>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row>
    <row r="24" spans="1:8" x14ac:dyDescent="0.25">
      <c r="A24" s="61"/>
      <c r="B24" s="61"/>
      <c r="C24" s="61"/>
      <c r="D24" s="61"/>
      <c r="E24" s="61"/>
      <c r="F24" s="61"/>
      <c r="G24" s="61"/>
    </row>
    <row r="25" spans="1:8" x14ac:dyDescent="0.25">
      <c r="A25" s="61"/>
      <c r="B25" s="61"/>
      <c r="C25" s="61"/>
      <c r="D25" s="61"/>
      <c r="E25" s="61"/>
      <c r="F25" s="61"/>
      <c r="G25" s="61"/>
    </row>
  </sheetData>
  <mergeCells count="4">
    <mergeCell ref="A16:G16"/>
    <mergeCell ref="A17:G17"/>
    <mergeCell ref="A18:G18"/>
    <mergeCell ref="A19:G19"/>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I11" sqref="I11"/>
    </sheetView>
  </sheetViews>
  <sheetFormatPr defaultRowHeight="15" x14ac:dyDescent="0.25"/>
  <sheetData>
    <row r="1" spans="1:2" x14ac:dyDescent="0.25">
      <c r="A1" t="s">
        <v>558</v>
      </c>
    </row>
    <row r="2" spans="1:2" x14ac:dyDescent="0.25">
      <c r="B2" t="s">
        <v>502</v>
      </c>
    </row>
    <row r="3" spans="1:2" x14ac:dyDescent="0.25">
      <c r="A3" t="s">
        <v>549</v>
      </c>
      <c r="B3">
        <v>0.08</v>
      </c>
    </row>
    <row r="4" spans="1:2" x14ac:dyDescent="0.25">
      <c r="A4" t="s">
        <v>550</v>
      </c>
      <c r="B4">
        <v>0.09</v>
      </c>
    </row>
    <row r="5" spans="1:2" x14ac:dyDescent="0.25">
      <c r="A5" t="s">
        <v>551</v>
      </c>
      <c r="B5">
        <v>0.08</v>
      </c>
    </row>
    <row r="6" spans="1:2" x14ac:dyDescent="0.25">
      <c r="A6" t="s">
        <v>552</v>
      </c>
      <c r="B6">
        <v>0.23</v>
      </c>
    </row>
    <row r="7" spans="1:2" x14ac:dyDescent="0.25">
      <c r="A7" t="s">
        <v>553</v>
      </c>
      <c r="B7">
        <v>0.01</v>
      </c>
    </row>
    <row r="8" spans="1:2" x14ac:dyDescent="0.25">
      <c r="A8" t="s">
        <v>554</v>
      </c>
      <c r="B8">
        <v>0.05</v>
      </c>
    </row>
    <row r="9" spans="1:2" x14ac:dyDescent="0.25">
      <c r="A9" t="s">
        <v>555</v>
      </c>
      <c r="B9">
        <v>0.11</v>
      </c>
    </row>
    <row r="10" spans="1:2" x14ac:dyDescent="0.25">
      <c r="A10" t="s">
        <v>556</v>
      </c>
      <c r="B10">
        <v>0.13</v>
      </c>
    </row>
    <row r="11" spans="1:2" x14ac:dyDescent="0.25">
      <c r="A11" t="s">
        <v>27</v>
      </c>
      <c r="B11">
        <v>0.06</v>
      </c>
    </row>
    <row r="12" spans="1:2" x14ac:dyDescent="0.25">
      <c r="A12" t="s">
        <v>557</v>
      </c>
      <c r="B12">
        <v>0.56000000000000005</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D21" sqref="D21"/>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568</v>
      </c>
      <c r="B16" s="108"/>
      <c r="C16" s="108"/>
      <c r="D16" s="108"/>
      <c r="E16" s="108"/>
      <c r="F16" s="108"/>
      <c r="G16" s="108"/>
      <c r="H16" s="61"/>
    </row>
    <row r="17" spans="1:8" x14ac:dyDescent="0.25">
      <c r="A17" s="108" t="s">
        <v>573</v>
      </c>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2">
    <mergeCell ref="A16:G16"/>
    <mergeCell ref="A17:G17"/>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A3" sqref="A3"/>
    </sheetView>
  </sheetViews>
  <sheetFormatPr defaultRowHeight="15" x14ac:dyDescent="0.25"/>
  <sheetData>
    <row r="1" spans="1:12" x14ac:dyDescent="0.25">
      <c r="A1" t="s">
        <v>560</v>
      </c>
    </row>
    <row r="3" spans="1:12" x14ac:dyDescent="0.25">
      <c r="A3" t="s">
        <v>561</v>
      </c>
    </row>
    <row r="4" spans="1:12" x14ac:dyDescent="0.25">
      <c r="A4" t="s">
        <v>562</v>
      </c>
    </row>
    <row r="6" spans="1:12" x14ac:dyDescent="0.25">
      <c r="C6" t="s">
        <v>563</v>
      </c>
      <c r="D6" t="s">
        <v>564</v>
      </c>
      <c r="E6" t="s">
        <v>646</v>
      </c>
      <c r="F6" t="s">
        <v>565</v>
      </c>
      <c r="G6" t="s">
        <v>135</v>
      </c>
      <c r="H6" t="s">
        <v>563</v>
      </c>
      <c r="I6" t="s">
        <v>564</v>
      </c>
      <c r="J6" t="s">
        <v>646</v>
      </c>
      <c r="K6" t="s">
        <v>565</v>
      </c>
    </row>
    <row r="7" spans="1:12" x14ac:dyDescent="0.25">
      <c r="A7" t="s">
        <v>566</v>
      </c>
      <c r="B7" t="s">
        <v>567</v>
      </c>
      <c r="C7">
        <v>25</v>
      </c>
      <c r="D7">
        <v>137</v>
      </c>
      <c r="E7">
        <v>37</v>
      </c>
      <c r="G7">
        <f>SUM(C7:F7)</f>
        <v>199</v>
      </c>
      <c r="H7" s="51">
        <f>(C7/G7)</f>
        <v>0.12562814070351758</v>
      </c>
      <c r="I7" s="51">
        <f>(D7/G7)</f>
        <v>0.68844221105527637</v>
      </c>
      <c r="J7" s="51">
        <f>(E7/G7)</f>
        <v>0.18592964824120603</v>
      </c>
      <c r="K7" s="51">
        <f>(F7/G7)*100</f>
        <v>0</v>
      </c>
      <c r="L7" s="51"/>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7" sqref="A1:G17"/>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572</v>
      </c>
      <c r="B16" s="108"/>
      <c r="C16" s="108"/>
      <c r="D16" s="108"/>
      <c r="E16" s="108"/>
      <c r="F16" s="108"/>
      <c r="G16" s="108"/>
      <c r="H16" s="61"/>
    </row>
    <row r="17" spans="1:8" x14ac:dyDescent="0.25">
      <c r="A17" s="108" t="s">
        <v>573</v>
      </c>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2">
    <mergeCell ref="A16:G16"/>
    <mergeCell ref="A17:G17"/>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A3" sqref="A3"/>
    </sheetView>
  </sheetViews>
  <sheetFormatPr defaultRowHeight="15" x14ac:dyDescent="0.25"/>
  <sheetData>
    <row r="1" spans="1:12" x14ac:dyDescent="0.25">
      <c r="A1" t="s">
        <v>569</v>
      </c>
    </row>
    <row r="2" spans="1:12" x14ac:dyDescent="0.25">
      <c r="A2" t="s">
        <v>742</v>
      </c>
    </row>
    <row r="3" spans="1:12" x14ac:dyDescent="0.25">
      <c r="C3" t="s">
        <v>563</v>
      </c>
      <c r="D3" t="s">
        <v>564</v>
      </c>
      <c r="E3" t="s">
        <v>646</v>
      </c>
      <c r="F3" t="s">
        <v>565</v>
      </c>
      <c r="G3" t="s">
        <v>135</v>
      </c>
      <c r="H3" t="s">
        <v>563</v>
      </c>
      <c r="I3" t="s">
        <v>564</v>
      </c>
      <c r="J3" t="s">
        <v>646</v>
      </c>
      <c r="K3" t="s">
        <v>565</v>
      </c>
    </row>
    <row r="4" spans="1:12" x14ac:dyDescent="0.25">
      <c r="A4" t="s">
        <v>570</v>
      </c>
      <c r="B4" t="s">
        <v>571</v>
      </c>
      <c r="C4">
        <v>23</v>
      </c>
      <c r="D4">
        <v>137</v>
      </c>
      <c r="E4">
        <v>32</v>
      </c>
      <c r="G4">
        <f>SUM(C4:F4)</f>
        <v>192</v>
      </c>
      <c r="H4" s="51">
        <f>(C4/G4)</f>
        <v>0.11979166666666667</v>
      </c>
      <c r="I4" s="51">
        <f>(D4/G4)</f>
        <v>0.71354166666666663</v>
      </c>
      <c r="J4" s="51">
        <f>(E4/G4)</f>
        <v>0.16666666666666666</v>
      </c>
      <c r="K4" s="51">
        <f>(F4/G4)</f>
        <v>0</v>
      </c>
      <c r="L4" s="5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5" x14ac:dyDescent="0.25"/>
  <sheetData>
    <row r="1" spans="1:1" x14ac:dyDescent="0.25">
      <c r="A1" t="s">
        <v>103</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6" sqref="A1:G16"/>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595</v>
      </c>
      <c r="B16" s="108"/>
      <c r="C16" s="108"/>
      <c r="D16" s="108"/>
      <c r="E16" s="108"/>
      <c r="F16" s="108"/>
      <c r="G16" s="108"/>
      <c r="H16" s="61"/>
    </row>
    <row r="17" spans="1:8" x14ac:dyDescent="0.25">
      <c r="A17" s="108"/>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row>
  </sheetData>
  <mergeCells count="2">
    <mergeCell ref="A16:G16"/>
    <mergeCell ref="A17:G17"/>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6" sqref="A1:G16"/>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596</v>
      </c>
      <c r="B16" s="108"/>
      <c r="C16" s="108"/>
      <c r="D16" s="108"/>
      <c r="E16" s="108"/>
      <c r="F16" s="108"/>
      <c r="G16" s="108"/>
      <c r="H16" s="61"/>
    </row>
    <row r="17" spans="1:8" x14ac:dyDescent="0.25">
      <c r="A17" s="108"/>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2">
    <mergeCell ref="A16:G16"/>
    <mergeCell ref="A17:G17"/>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H29" sqref="H29"/>
    </sheetView>
  </sheetViews>
  <sheetFormatPr defaultRowHeight="15" x14ac:dyDescent="0.25"/>
  <sheetData>
    <row r="1" spans="1:11" x14ac:dyDescent="0.25">
      <c r="A1" t="s">
        <v>574</v>
      </c>
    </row>
    <row r="3" spans="1:11" x14ac:dyDescent="0.25">
      <c r="C3" t="s">
        <v>575</v>
      </c>
      <c r="D3" t="s">
        <v>576</v>
      </c>
      <c r="E3" t="s">
        <v>577</v>
      </c>
      <c r="F3" t="s">
        <v>578</v>
      </c>
      <c r="G3" t="s">
        <v>135</v>
      </c>
      <c r="H3" t="s">
        <v>579</v>
      </c>
      <c r="I3" t="s">
        <v>576</v>
      </c>
      <c r="J3" t="s">
        <v>580</v>
      </c>
      <c r="K3" t="s">
        <v>578</v>
      </c>
    </row>
    <row r="4" spans="1:11" x14ac:dyDescent="0.25">
      <c r="A4" t="s">
        <v>581</v>
      </c>
      <c r="B4" t="s">
        <v>590</v>
      </c>
      <c r="C4">
        <v>37</v>
      </c>
      <c r="D4">
        <v>117</v>
      </c>
      <c r="E4">
        <v>42</v>
      </c>
      <c r="F4">
        <v>12</v>
      </c>
      <c r="G4">
        <f>SUM(C4:F4)</f>
        <v>208</v>
      </c>
      <c r="H4" s="44">
        <f>C4/G4</f>
        <v>0.17788461538461539</v>
      </c>
      <c r="I4" s="44">
        <f>D4/G4</f>
        <v>0.5625</v>
      </c>
      <c r="J4" s="44">
        <f>E4/G4</f>
        <v>0.20192307692307693</v>
      </c>
      <c r="K4" s="44">
        <f>F4/G4</f>
        <v>5.7692307692307696E-2</v>
      </c>
    </row>
    <row r="5" spans="1:11" x14ac:dyDescent="0.25">
      <c r="A5" t="s">
        <v>582</v>
      </c>
      <c r="B5" t="s">
        <v>591</v>
      </c>
      <c r="C5">
        <v>28</v>
      </c>
      <c r="D5">
        <v>111</v>
      </c>
      <c r="E5">
        <v>54</v>
      </c>
      <c r="F5">
        <v>8</v>
      </c>
      <c r="G5">
        <f>SUM(C5:F5)</f>
        <v>201</v>
      </c>
      <c r="H5" s="44">
        <f t="shared" ref="H5:H11" si="0">C5/G5</f>
        <v>0.13930348258706468</v>
      </c>
      <c r="I5" s="44">
        <f t="shared" ref="I5:I11" si="1">D5/G5</f>
        <v>0.55223880597014929</v>
      </c>
      <c r="J5" s="44">
        <f t="shared" ref="J5:J11" si="2">E5/G5</f>
        <v>0.26865671641791045</v>
      </c>
      <c r="K5" s="44">
        <f t="shared" ref="K5:K11" si="3">F5/G5</f>
        <v>3.9800995024875621E-2</v>
      </c>
    </row>
    <row r="6" spans="1:11" x14ac:dyDescent="0.25">
      <c r="A6" t="s">
        <v>583</v>
      </c>
      <c r="B6" t="s">
        <v>584</v>
      </c>
      <c r="C6">
        <v>50</v>
      </c>
      <c r="D6">
        <v>112</v>
      </c>
      <c r="E6">
        <v>39</v>
      </c>
      <c r="F6">
        <v>6</v>
      </c>
      <c r="G6">
        <f>SUM(C6:F6)</f>
        <v>207</v>
      </c>
      <c r="H6" s="44">
        <f t="shared" si="0"/>
        <v>0.24154589371980675</v>
      </c>
      <c r="I6" s="44">
        <f t="shared" si="1"/>
        <v>0.54106280193236711</v>
      </c>
      <c r="J6" s="44">
        <f t="shared" si="2"/>
        <v>0.18840579710144928</v>
      </c>
      <c r="K6" s="44">
        <f t="shared" si="3"/>
        <v>2.8985507246376812E-2</v>
      </c>
    </row>
    <row r="7" spans="1:11" x14ac:dyDescent="0.25">
      <c r="A7" t="s">
        <v>585</v>
      </c>
      <c r="B7" t="s">
        <v>586</v>
      </c>
      <c r="C7">
        <v>132</v>
      </c>
      <c r="D7">
        <v>65</v>
      </c>
      <c r="E7">
        <v>9</v>
      </c>
      <c r="F7">
        <v>1</v>
      </c>
      <c r="G7">
        <f>SUM(C7:F7)</f>
        <v>207</v>
      </c>
      <c r="H7" s="44">
        <f t="shared" si="0"/>
        <v>0.6376811594202898</v>
      </c>
      <c r="I7" s="44">
        <f t="shared" si="1"/>
        <v>0.3140096618357488</v>
      </c>
      <c r="J7" s="44">
        <f t="shared" si="2"/>
        <v>4.3478260869565216E-2</v>
      </c>
      <c r="K7" s="44">
        <f t="shared" si="3"/>
        <v>4.830917874396135E-3</v>
      </c>
    </row>
    <row r="8" spans="1:11" x14ac:dyDescent="0.25">
      <c r="H8" s="44" t="s">
        <v>579</v>
      </c>
      <c r="I8" s="44" t="s">
        <v>576</v>
      </c>
      <c r="J8" s="44" t="s">
        <v>580</v>
      </c>
      <c r="K8" s="44" t="s">
        <v>578</v>
      </c>
    </row>
    <row r="9" spans="1:11" x14ac:dyDescent="0.25">
      <c r="A9" t="s">
        <v>587</v>
      </c>
      <c r="B9" t="s">
        <v>592</v>
      </c>
      <c r="C9">
        <v>44</v>
      </c>
      <c r="D9">
        <v>99</v>
      </c>
      <c r="E9">
        <v>53</v>
      </c>
      <c r="F9">
        <v>7</v>
      </c>
      <c r="G9">
        <f>SUM(C9:F9)</f>
        <v>203</v>
      </c>
      <c r="H9" s="44">
        <f t="shared" si="0"/>
        <v>0.21674876847290642</v>
      </c>
      <c r="I9" s="44">
        <f t="shared" si="1"/>
        <v>0.48768472906403942</v>
      </c>
      <c r="J9" s="44">
        <f t="shared" si="2"/>
        <v>0.26108374384236455</v>
      </c>
      <c r="K9" s="44">
        <f t="shared" si="3"/>
        <v>3.4482758620689655E-2</v>
      </c>
    </row>
    <row r="10" spans="1:11" x14ac:dyDescent="0.25">
      <c r="A10" t="s">
        <v>588</v>
      </c>
      <c r="B10" t="s">
        <v>593</v>
      </c>
      <c r="C10">
        <v>21</v>
      </c>
      <c r="D10">
        <v>101</v>
      </c>
      <c r="E10">
        <v>66</v>
      </c>
      <c r="F10">
        <v>17</v>
      </c>
      <c r="G10">
        <f>SUM(C10:F10)</f>
        <v>205</v>
      </c>
      <c r="H10" s="44">
        <f t="shared" si="0"/>
        <v>0.1024390243902439</v>
      </c>
      <c r="I10" s="44">
        <f t="shared" si="1"/>
        <v>0.49268292682926829</v>
      </c>
      <c r="J10" s="44">
        <f t="shared" si="2"/>
        <v>0.32195121951219513</v>
      </c>
      <c r="K10" s="44">
        <f t="shared" si="3"/>
        <v>8.2926829268292687E-2</v>
      </c>
    </row>
    <row r="11" spans="1:11" x14ac:dyDescent="0.25">
      <c r="A11" t="s">
        <v>589</v>
      </c>
      <c r="B11" t="s">
        <v>594</v>
      </c>
      <c r="C11">
        <v>135</v>
      </c>
      <c r="D11">
        <v>55</v>
      </c>
      <c r="E11">
        <v>9</v>
      </c>
      <c r="F11">
        <v>7</v>
      </c>
      <c r="G11">
        <f>SUM(C11:F11)</f>
        <v>206</v>
      </c>
      <c r="H11" s="44">
        <f t="shared" si="0"/>
        <v>0.65533980582524276</v>
      </c>
      <c r="I11" s="44">
        <f t="shared" si="1"/>
        <v>0.26699029126213591</v>
      </c>
      <c r="J11" s="44">
        <f t="shared" si="2"/>
        <v>4.3689320388349516E-2</v>
      </c>
      <c r="K11" s="44">
        <f t="shared" si="3"/>
        <v>3.3980582524271843E-2</v>
      </c>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17" sqref="A1:G17"/>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608</v>
      </c>
      <c r="B16" s="108"/>
      <c r="C16" s="108"/>
      <c r="D16" s="108"/>
      <c r="E16" s="108"/>
      <c r="F16" s="108"/>
      <c r="G16" s="108"/>
      <c r="H16" s="61"/>
    </row>
    <row r="17" spans="1:8" x14ac:dyDescent="0.25">
      <c r="A17" s="108" t="s">
        <v>605</v>
      </c>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2">
    <mergeCell ref="A16:G16"/>
    <mergeCell ref="A17:G17"/>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N4" sqref="N4"/>
    </sheetView>
  </sheetViews>
  <sheetFormatPr defaultRowHeight="15" x14ac:dyDescent="0.25"/>
  <sheetData>
    <row r="1" spans="1:15" x14ac:dyDescent="0.25">
      <c r="A1" t="s">
        <v>597</v>
      </c>
    </row>
    <row r="2" spans="1:15" x14ac:dyDescent="0.25">
      <c r="J2" t="s">
        <v>64</v>
      </c>
    </row>
    <row r="3" spans="1:15" x14ac:dyDescent="0.25">
      <c r="C3" t="s">
        <v>598</v>
      </c>
      <c r="D3" t="s">
        <v>599</v>
      </c>
      <c r="E3" t="s">
        <v>600</v>
      </c>
      <c r="F3" t="s">
        <v>601</v>
      </c>
      <c r="G3" t="s">
        <v>602</v>
      </c>
      <c r="H3" t="s">
        <v>565</v>
      </c>
      <c r="I3" t="s">
        <v>135</v>
      </c>
      <c r="J3" t="s">
        <v>598</v>
      </c>
      <c r="K3" t="s">
        <v>599</v>
      </c>
      <c r="L3" t="s">
        <v>600</v>
      </c>
      <c r="M3" t="s">
        <v>601</v>
      </c>
      <c r="N3" t="s">
        <v>645</v>
      </c>
      <c r="O3" t="s">
        <v>565</v>
      </c>
    </row>
    <row r="4" spans="1:15" x14ac:dyDescent="0.25">
      <c r="A4" t="s">
        <v>603</v>
      </c>
      <c r="B4" t="s">
        <v>604</v>
      </c>
      <c r="C4">
        <v>41</v>
      </c>
      <c r="D4">
        <v>57</v>
      </c>
      <c r="E4">
        <v>59</v>
      </c>
      <c r="F4">
        <v>46</v>
      </c>
      <c r="G4">
        <v>15</v>
      </c>
      <c r="I4">
        <f>SUM(C4:H4)</f>
        <v>218</v>
      </c>
      <c r="J4" s="51">
        <f>(C4/I4)</f>
        <v>0.18807339449541285</v>
      </c>
      <c r="K4" s="51">
        <f>(D4/I4)</f>
        <v>0.26146788990825687</v>
      </c>
      <c r="L4" s="51">
        <f>(E4/I4)</f>
        <v>0.27064220183486237</v>
      </c>
      <c r="M4" s="51">
        <f>(F4/I4)</f>
        <v>0.21100917431192662</v>
      </c>
      <c r="N4" s="51">
        <f>(G4/I4)</f>
        <v>6.8807339449541288E-2</v>
      </c>
      <c r="O4" s="51">
        <f>(H4/I4)*100</f>
        <v>0</v>
      </c>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J26" sqref="J26"/>
    </sheetView>
  </sheetViews>
  <sheetFormatPr defaultRowHeight="15" x14ac:dyDescent="0.25"/>
  <sheetData>
    <row r="1" spans="1:8" x14ac:dyDescent="0.25">
      <c r="A1" s="61"/>
      <c r="B1" s="61"/>
      <c r="C1" s="61"/>
      <c r="D1" s="61"/>
      <c r="E1" s="61"/>
      <c r="F1" s="61"/>
      <c r="G1" s="61"/>
      <c r="H1" s="61"/>
    </row>
    <row r="2" spans="1:8" x14ac:dyDescent="0.25">
      <c r="A2" s="61"/>
      <c r="B2" s="61"/>
      <c r="C2" s="61"/>
      <c r="D2" s="61"/>
      <c r="E2" s="61"/>
      <c r="F2" s="61"/>
      <c r="G2" s="61"/>
      <c r="H2" s="61"/>
    </row>
    <row r="3" spans="1:8" x14ac:dyDescent="0.25">
      <c r="A3" s="61"/>
      <c r="B3" s="61"/>
      <c r="C3" s="61"/>
      <c r="D3" s="61"/>
      <c r="E3" s="61"/>
      <c r="F3" s="61"/>
      <c r="G3" s="61"/>
      <c r="H3" s="61"/>
    </row>
    <row r="4" spans="1:8" x14ac:dyDescent="0.25">
      <c r="A4" s="61"/>
      <c r="B4" s="61"/>
      <c r="C4" s="61"/>
      <c r="D4" s="61"/>
      <c r="E4" s="61"/>
      <c r="F4" s="61"/>
      <c r="G4" s="61"/>
      <c r="H4" s="61"/>
    </row>
    <row r="5" spans="1:8" x14ac:dyDescent="0.25">
      <c r="A5" s="61"/>
      <c r="B5" s="61"/>
      <c r="C5" s="61"/>
      <c r="D5" s="61"/>
      <c r="E5" s="61"/>
      <c r="F5" s="61"/>
      <c r="G5" s="61"/>
      <c r="H5" s="61"/>
    </row>
    <row r="6" spans="1:8" x14ac:dyDescent="0.25">
      <c r="A6" s="61"/>
      <c r="B6" s="61"/>
      <c r="C6" s="61"/>
      <c r="D6" s="61"/>
      <c r="E6" s="61"/>
      <c r="F6" s="61"/>
      <c r="G6" s="61"/>
      <c r="H6" s="61"/>
    </row>
    <row r="7" spans="1:8" x14ac:dyDescent="0.25">
      <c r="A7" s="61"/>
      <c r="B7" s="61"/>
      <c r="C7" s="61"/>
      <c r="D7" s="61"/>
      <c r="E7" s="61"/>
      <c r="F7" s="61"/>
      <c r="G7" s="61"/>
      <c r="H7" s="61"/>
    </row>
    <row r="8" spans="1:8" x14ac:dyDescent="0.25">
      <c r="A8" s="61"/>
      <c r="B8" s="61"/>
      <c r="C8" s="61"/>
      <c r="D8" s="61"/>
      <c r="E8" s="61"/>
      <c r="F8" s="61"/>
      <c r="G8" s="61"/>
      <c r="H8" s="61"/>
    </row>
    <row r="9" spans="1:8" x14ac:dyDescent="0.25">
      <c r="A9" s="61"/>
      <c r="B9" s="61"/>
      <c r="C9" s="61"/>
      <c r="D9" s="61"/>
      <c r="E9" s="61"/>
      <c r="F9" s="61"/>
      <c r="G9" s="61"/>
      <c r="H9" s="61"/>
    </row>
    <row r="10" spans="1:8" x14ac:dyDescent="0.25">
      <c r="A10" s="61"/>
      <c r="B10" s="61"/>
      <c r="C10" s="61"/>
      <c r="D10" s="61"/>
      <c r="E10" s="61"/>
      <c r="F10" s="61"/>
      <c r="G10" s="61"/>
      <c r="H10" s="61"/>
    </row>
    <row r="11" spans="1:8" x14ac:dyDescent="0.25">
      <c r="A11" s="61"/>
      <c r="B11" s="61"/>
      <c r="C11" s="61"/>
      <c r="D11" s="61"/>
      <c r="E11" s="61"/>
      <c r="F11" s="61"/>
      <c r="G11" s="61"/>
      <c r="H11" s="61"/>
    </row>
    <row r="12" spans="1:8" x14ac:dyDescent="0.25">
      <c r="A12" s="61"/>
      <c r="B12" s="61"/>
      <c r="C12" s="61"/>
      <c r="D12" s="61"/>
      <c r="E12" s="61"/>
      <c r="F12" s="61"/>
      <c r="G12" s="61"/>
      <c r="H12" s="61"/>
    </row>
    <row r="13" spans="1:8" x14ac:dyDescent="0.25">
      <c r="A13" s="61"/>
      <c r="B13" s="61"/>
      <c r="C13" s="61"/>
      <c r="D13" s="61"/>
      <c r="E13" s="61"/>
      <c r="F13" s="61"/>
      <c r="G13" s="61"/>
      <c r="H13" s="61"/>
    </row>
    <row r="14" spans="1:8" x14ac:dyDescent="0.25">
      <c r="A14" s="61"/>
      <c r="B14" s="61"/>
      <c r="C14" s="61"/>
      <c r="D14" s="61"/>
      <c r="E14" s="61"/>
      <c r="F14" s="61"/>
      <c r="G14" s="61"/>
      <c r="H14" s="61"/>
    </row>
    <row r="15" spans="1:8" x14ac:dyDescent="0.25">
      <c r="A15" s="61"/>
      <c r="B15" s="61"/>
      <c r="C15" s="61"/>
      <c r="D15" s="61"/>
      <c r="E15" s="61"/>
      <c r="F15" s="61"/>
      <c r="G15" s="61"/>
      <c r="H15" s="61"/>
    </row>
    <row r="16" spans="1:8" x14ac:dyDescent="0.25">
      <c r="A16" s="108" t="s">
        <v>644</v>
      </c>
      <c r="B16" s="108"/>
      <c r="C16" s="108"/>
      <c r="D16" s="108"/>
      <c r="E16" s="108"/>
      <c r="F16" s="108"/>
      <c r="G16" s="108"/>
      <c r="H16" s="61"/>
    </row>
    <row r="17" spans="1:8" x14ac:dyDescent="0.25">
      <c r="A17" s="108" t="s">
        <v>605</v>
      </c>
      <c r="B17" s="108"/>
      <c r="C17" s="108"/>
      <c r="D17" s="108"/>
      <c r="E17" s="108"/>
      <c r="F17" s="108"/>
      <c r="G17" s="108"/>
      <c r="H17" s="61"/>
    </row>
    <row r="18" spans="1:8" x14ac:dyDescent="0.25">
      <c r="A18" s="61"/>
      <c r="B18" s="61"/>
      <c r="C18" s="61"/>
      <c r="D18" s="61"/>
      <c r="E18" s="61"/>
      <c r="F18" s="61"/>
      <c r="G18" s="61"/>
      <c r="H18" s="61"/>
    </row>
    <row r="19" spans="1:8" x14ac:dyDescent="0.25">
      <c r="A19" s="61"/>
      <c r="B19" s="61"/>
      <c r="C19" s="61"/>
      <c r="D19" s="61"/>
      <c r="E19" s="61"/>
      <c r="F19" s="61"/>
      <c r="G19" s="61"/>
      <c r="H19" s="61"/>
    </row>
    <row r="20" spans="1:8" x14ac:dyDescent="0.25">
      <c r="A20" s="61"/>
      <c r="B20" s="61"/>
      <c r="C20" s="61"/>
      <c r="D20" s="61"/>
      <c r="E20" s="61"/>
      <c r="F20" s="61"/>
      <c r="G20" s="61"/>
      <c r="H20" s="61"/>
    </row>
    <row r="21" spans="1:8" x14ac:dyDescent="0.25">
      <c r="A21" s="61"/>
      <c r="B21" s="61"/>
      <c r="C21" s="61"/>
      <c r="D21" s="61"/>
      <c r="E21" s="61"/>
      <c r="F21" s="61"/>
      <c r="G21" s="61"/>
      <c r="H21" s="61"/>
    </row>
    <row r="22" spans="1:8" x14ac:dyDescent="0.25">
      <c r="A22" s="61"/>
      <c r="B22" s="61"/>
      <c r="C22" s="61"/>
      <c r="D22" s="61"/>
      <c r="E22" s="61"/>
      <c r="F22" s="61"/>
      <c r="G22" s="61"/>
      <c r="H22" s="61"/>
    </row>
    <row r="23" spans="1:8" x14ac:dyDescent="0.25">
      <c r="A23" s="61"/>
      <c r="B23" s="61"/>
      <c r="C23" s="61"/>
      <c r="D23" s="61"/>
      <c r="E23" s="61"/>
      <c r="F23" s="61"/>
      <c r="G23" s="61"/>
      <c r="H23" s="61"/>
    </row>
    <row r="24" spans="1:8" x14ac:dyDescent="0.25">
      <c r="A24" s="61"/>
      <c r="B24" s="61"/>
      <c r="C24" s="61"/>
      <c r="D24" s="61"/>
      <c r="E24" s="61"/>
      <c r="F24" s="61"/>
      <c r="G24" s="61"/>
      <c r="H24" s="61"/>
    </row>
    <row r="25" spans="1:8" x14ac:dyDescent="0.25">
      <c r="A25" s="61"/>
      <c r="B25" s="61"/>
      <c r="C25" s="61"/>
      <c r="D25" s="61"/>
      <c r="E25" s="61"/>
      <c r="F25" s="61"/>
      <c r="G25" s="61"/>
      <c r="H25" s="61"/>
    </row>
  </sheetData>
  <mergeCells count="2">
    <mergeCell ref="A16:G16"/>
    <mergeCell ref="A17:G17"/>
  </mergeCell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workbookViewId="0">
      <selection activeCell="A2" sqref="A2"/>
    </sheetView>
  </sheetViews>
  <sheetFormatPr defaultRowHeight="15" x14ac:dyDescent="0.25"/>
  <sheetData>
    <row r="1" spans="1:16" x14ac:dyDescent="0.25">
      <c r="A1" t="s">
        <v>743</v>
      </c>
    </row>
    <row r="3" spans="1:16" x14ac:dyDescent="0.25">
      <c r="C3" t="s">
        <v>598</v>
      </c>
      <c r="D3" t="s">
        <v>599</v>
      </c>
      <c r="E3" t="s">
        <v>600</v>
      </c>
      <c r="F3" t="s">
        <v>601</v>
      </c>
      <c r="G3" t="s">
        <v>602</v>
      </c>
      <c r="H3" t="s">
        <v>565</v>
      </c>
      <c r="I3" t="s">
        <v>135</v>
      </c>
      <c r="K3" t="s">
        <v>598</v>
      </c>
      <c r="L3" t="s">
        <v>599</v>
      </c>
      <c r="M3" t="s">
        <v>600</v>
      </c>
      <c r="N3" t="s">
        <v>601</v>
      </c>
      <c r="O3" t="s">
        <v>645</v>
      </c>
      <c r="P3" t="s">
        <v>565</v>
      </c>
    </row>
    <row r="4" spans="1:16" x14ac:dyDescent="0.25">
      <c r="A4" t="s">
        <v>606</v>
      </c>
      <c r="B4" t="s">
        <v>607</v>
      </c>
      <c r="C4">
        <v>18</v>
      </c>
      <c r="D4">
        <v>41</v>
      </c>
      <c r="E4">
        <v>68</v>
      </c>
      <c r="F4">
        <v>72</v>
      </c>
      <c r="G4">
        <v>16</v>
      </c>
      <c r="I4">
        <f>SUM(C4:H4)</f>
        <v>215</v>
      </c>
      <c r="K4" s="51">
        <f>(C4/I4)</f>
        <v>8.3720930232558138E-2</v>
      </c>
      <c r="L4" s="51">
        <f>(D4/I4)</f>
        <v>0.19069767441860466</v>
      </c>
      <c r="M4" s="51">
        <f>(E4/I4)</f>
        <v>0.31627906976744186</v>
      </c>
      <c r="N4" s="51">
        <f>(F4/I4)</f>
        <v>0.33488372093023255</v>
      </c>
      <c r="O4" s="51">
        <f>(G4/I4)</f>
        <v>7.441860465116279E-2</v>
      </c>
      <c r="P4" s="51">
        <f>(H4/I4)*100</f>
        <v>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election activeCell="E17" sqref="E17"/>
    </sheetView>
  </sheetViews>
  <sheetFormatPr defaultRowHeight="15" x14ac:dyDescent="0.25"/>
  <cols>
    <col min="1" max="1" width="20.7109375" customWidth="1"/>
    <col min="2" max="3" width="7.28515625" customWidth="1"/>
  </cols>
  <sheetData>
    <row r="1" spans="1:13" x14ac:dyDescent="0.25">
      <c r="A1" s="95" t="s">
        <v>628</v>
      </c>
      <c r="B1" s="96"/>
      <c r="C1" s="96"/>
      <c r="D1" s="16"/>
      <c r="E1" s="16"/>
      <c r="F1" s="16"/>
    </row>
    <row r="2" spans="1:13" x14ac:dyDescent="0.25">
      <c r="A2" s="18"/>
      <c r="B2" s="98" t="s">
        <v>104</v>
      </c>
      <c r="C2" s="98"/>
      <c r="D2" s="13"/>
      <c r="E2" s="13"/>
      <c r="F2" s="12"/>
    </row>
    <row r="3" spans="1:13" x14ac:dyDescent="0.25">
      <c r="A3" s="12" t="s">
        <v>66</v>
      </c>
      <c r="B3" s="23" t="s">
        <v>203</v>
      </c>
      <c r="C3" s="13" t="s">
        <v>77</v>
      </c>
      <c r="D3" s="13"/>
      <c r="E3" s="13"/>
      <c r="F3" s="12"/>
    </row>
    <row r="4" spans="1:13" x14ac:dyDescent="0.25">
      <c r="A4" s="12" t="s">
        <v>67</v>
      </c>
      <c r="B4" s="23" t="s">
        <v>640</v>
      </c>
      <c r="C4" s="13" t="s">
        <v>91</v>
      </c>
      <c r="D4" s="13"/>
      <c r="E4" s="13"/>
      <c r="F4" s="12"/>
    </row>
    <row r="5" spans="1:13" x14ac:dyDescent="0.25">
      <c r="A5" s="12" t="s">
        <v>68</v>
      </c>
      <c r="B5" s="23" t="s">
        <v>641</v>
      </c>
      <c r="C5" s="13" t="s">
        <v>91</v>
      </c>
      <c r="D5" s="13"/>
      <c r="E5" s="13"/>
      <c r="F5" s="12"/>
    </row>
    <row r="6" spans="1:13" x14ac:dyDescent="0.25">
      <c r="A6" s="12" t="s">
        <v>73</v>
      </c>
      <c r="B6" s="23" t="s">
        <v>110</v>
      </c>
      <c r="C6" s="13" t="s">
        <v>105</v>
      </c>
      <c r="D6" s="13"/>
      <c r="E6" s="13"/>
      <c r="F6" s="12"/>
    </row>
    <row r="7" spans="1:13" x14ac:dyDescent="0.25">
      <c r="A7" s="12" t="s">
        <v>71</v>
      </c>
      <c r="B7" s="23" t="s">
        <v>641</v>
      </c>
      <c r="C7" s="13" t="s">
        <v>106</v>
      </c>
      <c r="D7" s="13"/>
      <c r="E7" s="13"/>
      <c r="F7" s="12"/>
    </row>
    <row r="8" spans="1:13" x14ac:dyDescent="0.25">
      <c r="A8" s="12" t="s">
        <v>74</v>
      </c>
      <c r="B8" s="23" t="s">
        <v>161</v>
      </c>
      <c r="C8" s="13" t="s">
        <v>77</v>
      </c>
      <c r="D8" s="13"/>
      <c r="E8" s="13"/>
      <c r="F8" s="12"/>
    </row>
    <row r="9" spans="1:13" x14ac:dyDescent="0.25">
      <c r="A9" s="12" t="s">
        <v>72</v>
      </c>
      <c r="B9" s="23" t="s">
        <v>642</v>
      </c>
      <c r="C9" s="13" t="s">
        <v>107</v>
      </c>
      <c r="D9" s="13"/>
      <c r="E9" s="13"/>
      <c r="F9" s="12"/>
    </row>
    <row r="10" spans="1:13" x14ac:dyDescent="0.25">
      <c r="A10" s="12" t="s">
        <v>75</v>
      </c>
      <c r="B10" s="23">
        <v>0.68</v>
      </c>
      <c r="C10" s="13" t="s">
        <v>108</v>
      </c>
      <c r="D10" s="13"/>
      <c r="E10" s="13"/>
      <c r="F10" s="12"/>
    </row>
    <row r="11" spans="1:13" x14ac:dyDescent="0.25">
      <c r="A11" s="12" t="s">
        <v>76</v>
      </c>
      <c r="B11" s="23" t="s">
        <v>408</v>
      </c>
      <c r="C11" s="13" t="s">
        <v>109</v>
      </c>
      <c r="D11" s="13"/>
      <c r="E11" s="13"/>
      <c r="F11" s="12"/>
    </row>
    <row r="12" spans="1:13" x14ac:dyDescent="0.25">
      <c r="A12" s="64" t="s">
        <v>32</v>
      </c>
      <c r="B12" s="23">
        <v>171</v>
      </c>
      <c r="C12" s="13"/>
      <c r="D12" s="13"/>
      <c r="E12" s="13"/>
      <c r="F12" s="12"/>
    </row>
    <row r="13" spans="1:13" x14ac:dyDescent="0.25">
      <c r="A13" s="65" t="s">
        <v>616</v>
      </c>
      <c r="B13" s="24">
        <v>22.84</v>
      </c>
      <c r="C13" s="19"/>
      <c r="D13" s="13"/>
      <c r="E13" s="13"/>
      <c r="F13" s="12"/>
      <c r="G13" s="11"/>
      <c r="H13" s="11"/>
      <c r="I13" s="11"/>
      <c r="J13" s="11"/>
      <c r="K13" s="11"/>
      <c r="L13" s="11"/>
      <c r="M13" s="11"/>
    </row>
    <row r="14" spans="1:13" x14ac:dyDescent="0.25">
      <c r="A14" s="92" t="s">
        <v>111</v>
      </c>
      <c r="B14" s="92"/>
      <c r="C14" s="92"/>
      <c r="D14" s="12"/>
      <c r="E14" s="12"/>
      <c r="F14" s="12"/>
      <c r="G14" s="97" t="s">
        <v>112</v>
      </c>
      <c r="H14" s="97"/>
      <c r="I14" s="97"/>
      <c r="J14" s="97"/>
      <c r="K14" s="97"/>
      <c r="L14" s="97"/>
      <c r="M14" s="97"/>
    </row>
    <row r="15" spans="1:13" x14ac:dyDescent="0.25">
      <c r="A15" s="97" t="s">
        <v>113</v>
      </c>
      <c r="B15" s="97"/>
      <c r="C15" s="97"/>
      <c r="D15" s="12"/>
      <c r="E15" s="12"/>
      <c r="F15" s="12"/>
      <c r="G15" s="12"/>
      <c r="H15" s="12"/>
      <c r="I15" s="13"/>
      <c r="J15" s="12"/>
      <c r="K15" s="12"/>
      <c r="L15" s="12"/>
      <c r="M15" s="13"/>
    </row>
    <row r="16" spans="1:13" x14ac:dyDescent="0.25">
      <c r="A16" s="89" t="s">
        <v>114</v>
      </c>
      <c r="B16" s="89"/>
      <c r="C16" s="60"/>
    </row>
    <row r="17" spans="1:3" x14ac:dyDescent="0.25">
      <c r="A17" s="89" t="s">
        <v>624</v>
      </c>
      <c r="B17" s="89"/>
      <c r="C17" s="89"/>
    </row>
    <row r="18" spans="1:3" x14ac:dyDescent="0.25">
      <c r="A18" s="61"/>
      <c r="B18" s="61"/>
      <c r="C18" s="61"/>
    </row>
    <row r="19" spans="1:3" x14ac:dyDescent="0.25">
      <c r="A19" s="61"/>
      <c r="B19" s="61"/>
      <c r="C19" s="61"/>
    </row>
    <row r="20" spans="1:3" x14ac:dyDescent="0.25">
      <c r="A20" s="61"/>
      <c r="B20" s="61"/>
      <c r="C20" s="61"/>
    </row>
    <row r="21" spans="1:3" x14ac:dyDescent="0.25">
      <c r="A21" s="61"/>
      <c r="B21" s="61"/>
      <c r="C21" s="61"/>
    </row>
    <row r="22" spans="1:3" x14ac:dyDescent="0.25">
      <c r="A22" s="61"/>
      <c r="B22" s="61"/>
      <c r="C22" s="61"/>
    </row>
    <row r="23" spans="1:3" x14ac:dyDescent="0.25">
      <c r="A23" s="61"/>
      <c r="B23" s="61"/>
      <c r="C23" s="61"/>
    </row>
    <row r="24" spans="1:3" x14ac:dyDescent="0.25">
      <c r="A24" s="61"/>
      <c r="B24" s="61"/>
      <c r="C24" s="61"/>
    </row>
    <row r="25" spans="1:3" x14ac:dyDescent="0.25">
      <c r="A25" s="61"/>
      <c r="B25" s="61"/>
      <c r="C25" s="61"/>
    </row>
  </sheetData>
  <mergeCells count="7">
    <mergeCell ref="A1:C1"/>
    <mergeCell ref="G14:M14"/>
    <mergeCell ref="A17:C17"/>
    <mergeCell ref="A16:B16"/>
    <mergeCell ref="B2:C2"/>
    <mergeCell ref="A14:C14"/>
    <mergeCell ref="A15:C15"/>
  </mergeCells>
  <pageMargins left="0.7" right="0.7" top="0.75" bottom="0.75" header="0.3" footer="0.3"/>
  <ignoredErrors>
    <ignoredError sqref="C3:C5 C7:C11 B6 B3:B5 B7:B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sheetData>
    <row r="1" spans="1:1" x14ac:dyDescent="0.25">
      <c r="A1"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sqref="A1:D12"/>
    </sheetView>
  </sheetViews>
  <sheetFormatPr defaultRowHeight="15" x14ac:dyDescent="0.25"/>
  <cols>
    <col min="1" max="1" width="25.7109375" customWidth="1"/>
    <col min="2" max="3" width="20.7109375" customWidth="1"/>
    <col min="4" max="4" width="12.7109375" customWidth="1"/>
  </cols>
  <sheetData>
    <row r="1" spans="1:4" x14ac:dyDescent="0.25">
      <c r="A1" s="95" t="s">
        <v>125</v>
      </c>
      <c r="B1" s="95"/>
      <c r="C1" s="95"/>
      <c r="D1" s="95"/>
    </row>
    <row r="2" spans="1:4" x14ac:dyDescent="0.25">
      <c r="A2" s="66" t="s">
        <v>115</v>
      </c>
      <c r="B2" s="66" t="s">
        <v>622</v>
      </c>
      <c r="C2" s="66" t="s">
        <v>124</v>
      </c>
      <c r="D2" s="66" t="s">
        <v>116</v>
      </c>
    </row>
    <row r="3" spans="1:4" x14ac:dyDescent="0.25">
      <c r="A3" s="67" t="s">
        <v>117</v>
      </c>
      <c r="B3" s="57">
        <v>1.51</v>
      </c>
      <c r="C3" s="57">
        <v>1.54</v>
      </c>
      <c r="D3" s="57">
        <v>0.96</v>
      </c>
    </row>
    <row r="4" spans="1:4" x14ac:dyDescent="0.25">
      <c r="A4" s="67" t="s">
        <v>118</v>
      </c>
      <c r="B4" s="57" t="s">
        <v>126</v>
      </c>
      <c r="C4" s="57">
        <v>1.81</v>
      </c>
      <c r="D4" s="13"/>
    </row>
    <row r="5" spans="1:4" x14ac:dyDescent="0.25">
      <c r="A5" s="67" t="s">
        <v>119</v>
      </c>
      <c r="B5" s="57">
        <v>2.4700000000000002</v>
      </c>
      <c r="C5" s="57">
        <v>2.46</v>
      </c>
      <c r="D5" s="13"/>
    </row>
    <row r="6" spans="1:4" x14ac:dyDescent="0.25">
      <c r="A6" s="67" t="s">
        <v>70</v>
      </c>
      <c r="B6" s="57">
        <v>2.52</v>
      </c>
      <c r="C6" s="57">
        <v>2.63</v>
      </c>
      <c r="D6" s="13"/>
    </row>
    <row r="7" spans="1:4" x14ac:dyDescent="0.25">
      <c r="A7" s="67" t="s">
        <v>120</v>
      </c>
      <c r="B7" s="57">
        <v>2.0699999999999998</v>
      </c>
      <c r="C7" s="57">
        <v>2.4900000000000002</v>
      </c>
      <c r="D7" s="13"/>
    </row>
    <row r="8" spans="1:4" x14ac:dyDescent="0.25">
      <c r="A8" s="67" t="s">
        <v>121</v>
      </c>
      <c r="B8" s="57">
        <v>2.44</v>
      </c>
      <c r="C8" s="57">
        <v>2.56</v>
      </c>
      <c r="D8" s="13"/>
    </row>
    <row r="9" spans="1:4" x14ac:dyDescent="0.25">
      <c r="A9" s="67" t="s">
        <v>104</v>
      </c>
      <c r="B9" s="57">
        <v>1.03</v>
      </c>
      <c r="C9" s="57">
        <v>1.32</v>
      </c>
      <c r="D9" s="13"/>
    </row>
    <row r="10" spans="1:4" x14ac:dyDescent="0.25">
      <c r="A10" s="68" t="s">
        <v>122</v>
      </c>
      <c r="B10" s="59" t="s">
        <v>123</v>
      </c>
      <c r="C10" s="59">
        <v>1.73</v>
      </c>
      <c r="D10" s="19"/>
    </row>
    <row r="11" spans="1:4" x14ac:dyDescent="0.25">
      <c r="A11" s="99" t="s">
        <v>127</v>
      </c>
      <c r="B11" s="99"/>
      <c r="C11" s="99"/>
      <c r="D11" s="99"/>
    </row>
    <row r="12" spans="1:4" x14ac:dyDescent="0.25">
      <c r="A12" s="100" t="s">
        <v>670</v>
      </c>
      <c r="B12" s="100"/>
      <c r="C12" s="100"/>
      <c r="D12" s="100"/>
    </row>
    <row r="13" spans="1:4" x14ac:dyDescent="0.25">
      <c r="A13" s="101"/>
      <c r="B13" s="101"/>
      <c r="C13" s="101"/>
      <c r="D13" s="101"/>
    </row>
    <row r="14" spans="1:4" x14ac:dyDescent="0.25">
      <c r="A14" s="61"/>
      <c r="B14" s="61"/>
      <c r="C14" s="61"/>
      <c r="D14" s="61"/>
    </row>
    <row r="15" spans="1:4" x14ac:dyDescent="0.25">
      <c r="A15" s="61"/>
      <c r="B15" s="61"/>
      <c r="C15" s="61"/>
      <c r="D15" s="61"/>
    </row>
    <row r="16" spans="1:4" x14ac:dyDescent="0.25">
      <c r="A16" s="61"/>
      <c r="B16" s="61"/>
      <c r="C16" s="61"/>
      <c r="D16" s="61"/>
    </row>
    <row r="17" spans="1:4" x14ac:dyDescent="0.25">
      <c r="A17" s="61"/>
      <c r="B17" s="61"/>
      <c r="C17" s="61"/>
      <c r="D17" s="61"/>
    </row>
    <row r="18" spans="1:4" x14ac:dyDescent="0.25">
      <c r="A18" s="61"/>
      <c r="B18" s="61"/>
      <c r="C18" s="61"/>
      <c r="D18" s="61"/>
    </row>
    <row r="19" spans="1:4" x14ac:dyDescent="0.25">
      <c r="A19" s="61"/>
      <c r="B19" s="61"/>
      <c r="C19" s="61"/>
      <c r="D19" s="61"/>
    </row>
    <row r="20" spans="1:4" x14ac:dyDescent="0.25">
      <c r="A20" s="61"/>
      <c r="B20" s="61"/>
      <c r="C20" s="61"/>
      <c r="D20" s="61"/>
    </row>
  </sheetData>
  <mergeCells count="4">
    <mergeCell ref="A1:D1"/>
    <mergeCell ref="A11:D11"/>
    <mergeCell ref="A12:D12"/>
    <mergeCell ref="A13:D13"/>
  </mergeCells>
  <pageMargins left="0.7" right="0.7" top="0.75" bottom="0.75" header="0.3" footer="0.3"/>
  <ignoredErrors>
    <ignoredError sqref="B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F4" sqref="F4"/>
    </sheetView>
  </sheetViews>
  <sheetFormatPr defaultRowHeight="15" x14ac:dyDescent="0.25"/>
  <cols>
    <col min="2" max="2" width="20.7109375" customWidth="1"/>
  </cols>
  <sheetData>
    <row r="1" spans="1:9" x14ac:dyDescent="0.25">
      <c r="A1" t="s">
        <v>128</v>
      </c>
    </row>
    <row r="2" spans="1:9" x14ac:dyDescent="0.25">
      <c r="A2" t="s">
        <v>129</v>
      </c>
    </row>
    <row r="3" spans="1:9" x14ac:dyDescent="0.25">
      <c r="C3" t="s">
        <v>130</v>
      </c>
      <c r="D3" t="s">
        <v>131</v>
      </c>
      <c r="E3" t="s">
        <v>132</v>
      </c>
      <c r="F3" t="s">
        <v>133</v>
      </c>
      <c r="G3" t="s">
        <v>134</v>
      </c>
      <c r="H3" t="s">
        <v>135</v>
      </c>
      <c r="I3" t="s">
        <v>136</v>
      </c>
    </row>
    <row r="4" spans="1:9" x14ac:dyDescent="0.25">
      <c r="A4" t="s">
        <v>137</v>
      </c>
      <c r="B4" t="s">
        <v>117</v>
      </c>
      <c r="C4">
        <v>11</v>
      </c>
      <c r="D4">
        <v>104</v>
      </c>
      <c r="E4">
        <v>79</v>
      </c>
      <c r="F4">
        <v>14</v>
      </c>
      <c r="H4">
        <f>SUM(C4:G4)</f>
        <v>208</v>
      </c>
      <c r="I4" s="21">
        <f t="shared" ref="I4:I11" si="0">((C4*3)+(D4*2)+(E4*1)+(F4*0))/(H4)</f>
        <v>1.5384615384615385</v>
      </c>
    </row>
    <row r="5" spans="1:9" x14ac:dyDescent="0.25">
      <c r="A5" t="s">
        <v>138</v>
      </c>
      <c r="B5" t="s">
        <v>118</v>
      </c>
      <c r="C5">
        <v>37</v>
      </c>
      <c r="D5">
        <v>110</v>
      </c>
      <c r="E5">
        <v>48</v>
      </c>
      <c r="F5">
        <v>14</v>
      </c>
      <c r="H5">
        <f t="shared" ref="H5:H11" si="1">SUM(C5:G5)</f>
        <v>209</v>
      </c>
      <c r="I5" s="21">
        <f t="shared" si="0"/>
        <v>1.8133971291866029</v>
      </c>
    </row>
    <row r="6" spans="1:9" x14ac:dyDescent="0.25">
      <c r="A6" t="s">
        <v>139</v>
      </c>
      <c r="B6" t="s">
        <v>119</v>
      </c>
      <c r="C6">
        <v>111</v>
      </c>
      <c r="D6">
        <v>85</v>
      </c>
      <c r="E6">
        <v>13</v>
      </c>
      <c r="F6">
        <v>1</v>
      </c>
      <c r="H6">
        <f t="shared" si="1"/>
        <v>210</v>
      </c>
      <c r="I6" s="21">
        <f t="shared" si="0"/>
        <v>2.4571428571428573</v>
      </c>
    </row>
    <row r="7" spans="1:9" x14ac:dyDescent="0.25">
      <c r="A7" t="s">
        <v>140</v>
      </c>
      <c r="B7" t="s">
        <v>70</v>
      </c>
      <c r="C7">
        <v>138</v>
      </c>
      <c r="D7">
        <v>64</v>
      </c>
      <c r="E7">
        <v>7</v>
      </c>
      <c r="F7">
        <v>0</v>
      </c>
      <c r="H7">
        <f t="shared" si="1"/>
        <v>209</v>
      </c>
      <c r="I7" s="21">
        <f t="shared" si="0"/>
        <v>2.6267942583732058</v>
      </c>
    </row>
    <row r="8" spans="1:9" x14ac:dyDescent="0.25">
      <c r="A8" t="s">
        <v>141</v>
      </c>
      <c r="B8" t="s">
        <v>120</v>
      </c>
      <c r="C8">
        <v>113</v>
      </c>
      <c r="D8">
        <v>88</v>
      </c>
      <c r="E8">
        <v>8</v>
      </c>
      <c r="F8">
        <v>1</v>
      </c>
      <c r="H8">
        <f t="shared" si="1"/>
        <v>210</v>
      </c>
      <c r="I8" s="21">
        <f t="shared" si="0"/>
        <v>2.4904761904761905</v>
      </c>
    </row>
    <row r="9" spans="1:9" x14ac:dyDescent="0.25">
      <c r="A9" t="s">
        <v>142</v>
      </c>
      <c r="B9" t="s">
        <v>121</v>
      </c>
      <c r="C9">
        <v>126</v>
      </c>
      <c r="D9">
        <v>77</v>
      </c>
      <c r="E9">
        <v>6</v>
      </c>
      <c r="F9">
        <v>1</v>
      </c>
      <c r="H9">
        <f t="shared" si="1"/>
        <v>210</v>
      </c>
      <c r="I9" s="21">
        <f t="shared" si="0"/>
        <v>2.5619047619047617</v>
      </c>
    </row>
    <row r="10" spans="1:9" x14ac:dyDescent="0.25">
      <c r="A10" t="s">
        <v>143</v>
      </c>
      <c r="B10" t="s">
        <v>104</v>
      </c>
      <c r="C10">
        <v>9</v>
      </c>
      <c r="D10">
        <v>76</v>
      </c>
      <c r="E10">
        <v>97</v>
      </c>
      <c r="F10">
        <v>27</v>
      </c>
      <c r="H10">
        <f t="shared" si="1"/>
        <v>209</v>
      </c>
      <c r="I10" s="21">
        <f t="shared" si="0"/>
        <v>1.3205741626794258</v>
      </c>
    </row>
    <row r="11" spans="1:9" x14ac:dyDescent="0.25">
      <c r="A11" t="s">
        <v>144</v>
      </c>
      <c r="B11" t="s">
        <v>122</v>
      </c>
      <c r="C11">
        <v>33</v>
      </c>
      <c r="D11">
        <v>99</v>
      </c>
      <c r="E11">
        <v>61</v>
      </c>
      <c r="F11">
        <v>14</v>
      </c>
      <c r="H11">
        <f t="shared" si="1"/>
        <v>207</v>
      </c>
      <c r="I11" s="21">
        <f t="shared" si="0"/>
        <v>1.7294685990338163</v>
      </c>
    </row>
    <row r="15" spans="1:9" x14ac:dyDescent="0.25">
      <c r="A15" t="s">
        <v>146</v>
      </c>
    </row>
    <row r="16" spans="1:9" x14ac:dyDescent="0.25">
      <c r="B16" t="s">
        <v>117</v>
      </c>
      <c r="C16" s="20">
        <v>1.51</v>
      </c>
    </row>
    <row r="17" spans="2:3" x14ac:dyDescent="0.25">
      <c r="B17" t="s">
        <v>118</v>
      </c>
      <c r="C17" s="20" t="s">
        <v>126</v>
      </c>
    </row>
    <row r="18" spans="2:3" x14ac:dyDescent="0.25">
      <c r="B18" t="s">
        <v>119</v>
      </c>
      <c r="C18" s="20">
        <v>2.4700000000000002</v>
      </c>
    </row>
    <row r="19" spans="2:3" x14ac:dyDescent="0.25">
      <c r="B19" t="s">
        <v>70</v>
      </c>
      <c r="C19" s="20">
        <v>2.52</v>
      </c>
    </row>
    <row r="20" spans="2:3" x14ac:dyDescent="0.25">
      <c r="B20" t="s">
        <v>120</v>
      </c>
      <c r="C20" s="20">
        <v>2.0699999999999998</v>
      </c>
    </row>
    <row r="21" spans="2:3" x14ac:dyDescent="0.25">
      <c r="B21" t="s">
        <v>121</v>
      </c>
      <c r="C21" s="20">
        <v>2.44</v>
      </c>
    </row>
    <row r="22" spans="2:3" x14ac:dyDescent="0.25">
      <c r="B22" t="s">
        <v>104</v>
      </c>
      <c r="C22" s="20">
        <v>1.03</v>
      </c>
    </row>
    <row r="23" spans="2:3" x14ac:dyDescent="0.25">
      <c r="B23" t="s">
        <v>122</v>
      </c>
      <c r="C23" s="20" t="s">
        <v>123</v>
      </c>
    </row>
    <row r="26" spans="2:3" x14ac:dyDescent="0.25">
      <c r="B26" t="s">
        <v>145</v>
      </c>
      <c r="C26">
        <f>CORREL(C16:C22, I4:I10)</f>
        <v>0.96304547450336697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Table 1</vt:lpstr>
      <vt:lpstr>Table 2</vt:lpstr>
      <vt:lpstr>Table 2 Data</vt:lpstr>
      <vt:lpstr>Table 3</vt:lpstr>
      <vt:lpstr>Table 3 data</vt:lpstr>
      <vt:lpstr>Table 4</vt:lpstr>
      <vt:lpstr>Table 4 data</vt:lpstr>
      <vt:lpstr>Table 5</vt:lpstr>
      <vt:lpstr>Table 5 Data</vt:lpstr>
      <vt:lpstr>Table 6</vt:lpstr>
      <vt:lpstr>Table 6 Data</vt:lpstr>
      <vt:lpstr>Table 7</vt:lpstr>
      <vt:lpstr>Table 7 Data</vt:lpstr>
      <vt:lpstr>Table 8</vt:lpstr>
      <vt:lpstr>Table 8 Data</vt:lpstr>
      <vt:lpstr>Table 9</vt:lpstr>
      <vt:lpstr>Table 9 data </vt:lpstr>
      <vt:lpstr>Table 10</vt:lpstr>
      <vt:lpstr>Table 10 data</vt:lpstr>
      <vt:lpstr>Figure 1</vt:lpstr>
      <vt:lpstr>Figure 1 Data</vt:lpstr>
      <vt:lpstr>Figure 2</vt:lpstr>
      <vt:lpstr>Figure 2 Data</vt:lpstr>
      <vt:lpstr>Figure 3</vt:lpstr>
      <vt:lpstr>Figure 3 Data</vt:lpstr>
      <vt:lpstr>Figure 4</vt:lpstr>
      <vt:lpstr>Figure 4 Data</vt:lpstr>
      <vt:lpstr>Figure 5</vt:lpstr>
      <vt:lpstr>Figure 5 Data</vt:lpstr>
      <vt:lpstr>Figure 6</vt:lpstr>
      <vt:lpstr>Figure 6 Data</vt:lpstr>
      <vt:lpstr>Figure 7</vt:lpstr>
      <vt:lpstr>Figure 7 Data</vt:lpstr>
      <vt:lpstr>Figure 8</vt:lpstr>
      <vt:lpstr>Figure 8 Data</vt:lpstr>
      <vt:lpstr>Figure 9</vt:lpstr>
      <vt:lpstr>Figure 9 Data</vt:lpstr>
      <vt:lpstr>Figure 10</vt:lpstr>
      <vt:lpstr>Figure 10 Data</vt:lpstr>
      <vt:lpstr>Figure 11</vt:lpstr>
      <vt:lpstr>Figure 11 Data</vt:lpstr>
      <vt:lpstr>Figure 12</vt:lpstr>
      <vt:lpstr>Figure 12 Data</vt:lpstr>
      <vt:lpstr>Figure 13</vt:lpstr>
      <vt:lpstr>Figure 13 Data</vt:lpstr>
      <vt:lpstr>Figure 14</vt:lpstr>
      <vt:lpstr>Figure 14 Data</vt:lpstr>
      <vt:lpstr>Figure 15</vt:lpstr>
      <vt:lpstr>Figure 15 Data</vt:lpstr>
      <vt:lpstr>Figure 16</vt:lpstr>
      <vt:lpstr>Figure 17</vt:lpstr>
      <vt:lpstr>Figure 16 &amp; 17 Data</vt:lpstr>
      <vt:lpstr>Figure 18</vt:lpstr>
      <vt:lpstr>Figure 18 Data</vt:lpstr>
      <vt:lpstr>Figure 19</vt:lpstr>
      <vt:lpstr>Figure 19 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2013-07-19T12:45:46Z</dcterms:created>
  <dcterms:modified xsi:type="dcterms:W3CDTF">2013-09-18T14:06:41Z</dcterms:modified>
</cp:coreProperties>
</file>